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push" sheetId="1" r:id="rId1"/>
    <sheet name="pull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<sst xmlns="http://schemas.openxmlformats.org/spreadsheetml/2006/main" count="40" uniqueCount="15">
  <si>
    <t>Workstation 1</t>
  </si>
  <si>
    <t>Task Time</t>
  </si>
  <si>
    <t>Initial WIP</t>
  </si>
  <si>
    <t>Workstation 2</t>
  </si>
  <si>
    <t>Run Time</t>
  </si>
  <si>
    <t>Workstation 3</t>
  </si>
  <si>
    <t>Workstation 4</t>
  </si>
  <si>
    <t>wait</t>
  </si>
  <si>
    <t>leaves</t>
  </si>
  <si>
    <t>turnover time</t>
  </si>
  <si>
    <t>total WIP</t>
  </si>
  <si>
    <t>wk1 utilization</t>
  </si>
  <si>
    <t>wk2 utilization</t>
  </si>
  <si>
    <t>wk3 utilization</t>
  </si>
  <si>
    <t>wk4 utilization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</si>
</sst>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3.25"/>
      <name val="Arial"/>
      <family val="0"/>
    </font>
    <font>
      <sz val="10.25"/>
      <name val="Arial"/>
      <family val="2"/>
    </font>
    <font>
      <sz val="9"/>
      <name val="Arial"/>
      <family val="2"/>
    </font>
    <font>
      <sz val="2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9" fontId="0" fillId="0" borderId="0" xfId="19" applyAlignment="1">
      <alignment/>
    </xf>
    <xf numFmtId="9" fontId="0" fillId="0" borderId="0" xfId="19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WS 2 WIP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4"/>
          <c:y val="0.2375"/>
          <c:w val="0.81425"/>
          <c:h val="0.6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push!$Q$3</c:f>
              <c:numCache>
                <c:ptCount val="1"/>
                <c:pt idx="0">
                  <c:v>4</c:v>
                </c:pt>
              </c:numCache>
            </c:numRef>
          </c:val>
        </c:ser>
        <c:gapWidth val="0"/>
        <c:axId val="33925092"/>
        <c:axId val="36890373"/>
      </c:barChart>
      <c:catAx>
        <c:axId val="33925092"/>
        <c:scaling>
          <c:orientation val="minMax"/>
        </c:scaling>
        <c:axPos val="b"/>
        <c:delete val="1"/>
        <c:majorTickMark val="out"/>
        <c:minorTickMark val="none"/>
        <c:tickLblPos val="nextTo"/>
        <c:crossAx val="36890373"/>
        <c:crosses val="autoZero"/>
        <c:auto val="1"/>
        <c:lblOffset val="100"/>
        <c:noMultiLvlLbl val="0"/>
      </c:catAx>
      <c:valAx>
        <c:axId val="3689037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33925092"/>
        <c:crossesAt val="1"/>
        <c:crossBetween val="between"/>
        <c:dispUnits/>
        <c:majorUnit val="10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WS 3 WIP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35"/>
          <c:y val="0.236"/>
          <c:w val="0.81525"/>
          <c:h val="0.6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push!$Q$4</c:f>
              <c:numCache>
                <c:ptCount val="1"/>
                <c:pt idx="0">
                  <c:v>4</c:v>
                </c:pt>
              </c:numCache>
            </c:numRef>
          </c:val>
        </c:ser>
        <c:gapWidth val="0"/>
        <c:axId val="63577902"/>
        <c:axId val="35330207"/>
      </c:barChart>
      <c:catAx>
        <c:axId val="63577902"/>
        <c:scaling>
          <c:orientation val="minMax"/>
        </c:scaling>
        <c:axPos val="b"/>
        <c:delete val="1"/>
        <c:majorTickMark val="out"/>
        <c:minorTickMark val="none"/>
        <c:tickLblPos val="nextTo"/>
        <c:crossAx val="35330207"/>
        <c:crosses val="autoZero"/>
        <c:auto val="1"/>
        <c:lblOffset val="100"/>
        <c:noMultiLvlLbl val="0"/>
      </c:catAx>
      <c:valAx>
        <c:axId val="3533020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63577902"/>
        <c:crossesAt val="1"/>
        <c:crossBetween val="between"/>
        <c:dispUnits/>
        <c:majorUnit val="10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WS 4 WIP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275"/>
          <c:y val="0.2345"/>
          <c:w val="0.816"/>
          <c:h val="0.691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push!$Q$5</c:f>
              <c:numCache>
                <c:ptCount val="1"/>
                <c:pt idx="0">
                  <c:v>5</c:v>
                </c:pt>
              </c:numCache>
            </c:numRef>
          </c:val>
        </c:ser>
        <c:gapWidth val="0"/>
        <c:axId val="49536408"/>
        <c:axId val="43174489"/>
      </c:barChart>
      <c:catAx>
        <c:axId val="49536408"/>
        <c:scaling>
          <c:orientation val="minMax"/>
        </c:scaling>
        <c:axPos val="b"/>
        <c:delete val="1"/>
        <c:majorTickMark val="out"/>
        <c:minorTickMark val="none"/>
        <c:tickLblPos val="nextTo"/>
        <c:crossAx val="43174489"/>
        <c:crosses val="autoZero"/>
        <c:auto val="1"/>
        <c:lblOffset val="100"/>
        <c:noMultiLvlLbl val="0"/>
      </c:catAx>
      <c:valAx>
        <c:axId val="4317448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49536408"/>
        <c:crossesAt val="1"/>
        <c:crossBetween val="between"/>
        <c:dispUnits/>
        <c:majorUnit val="10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OUTPUT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225"/>
          <c:y val="0.23925"/>
          <c:w val="0.81675"/>
          <c:h val="0.6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push!$Q$6</c:f>
              <c:numCache>
                <c:ptCount val="1"/>
                <c:pt idx="0">
                  <c:v>0</c:v>
                </c:pt>
              </c:numCache>
            </c:numRef>
          </c:val>
        </c:ser>
        <c:gapWidth val="0"/>
        <c:axId val="53026082"/>
        <c:axId val="7472691"/>
      </c:barChart>
      <c:catAx>
        <c:axId val="53026082"/>
        <c:scaling>
          <c:orientation val="minMax"/>
        </c:scaling>
        <c:axPos val="b"/>
        <c:delete val="1"/>
        <c:majorTickMark val="out"/>
        <c:minorTickMark val="none"/>
        <c:tickLblPos val="nextTo"/>
        <c:crossAx val="7472691"/>
        <c:crosses val="autoZero"/>
        <c:auto val="1"/>
        <c:lblOffset val="100"/>
        <c:noMultiLvlLbl val="0"/>
      </c:catAx>
      <c:valAx>
        <c:axId val="747269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53026082"/>
        <c:crossesAt val="1"/>
        <c:crossBetween val="between"/>
        <c:dispUnits/>
        <c:majorUnit val="10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WS 2 WIP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4"/>
          <c:y val="0.2375"/>
          <c:w val="0.81425"/>
          <c:h val="0.6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pull!$Q$3</c:f>
              <c:numCache>
                <c:ptCount val="1"/>
                <c:pt idx="0">
                  <c:v>4</c:v>
                </c:pt>
              </c:numCache>
            </c:numRef>
          </c:val>
        </c:ser>
        <c:gapWidth val="0"/>
        <c:axId val="145356"/>
        <c:axId val="1308205"/>
      </c:barChart>
      <c:catAx>
        <c:axId val="145356"/>
        <c:scaling>
          <c:orientation val="minMax"/>
        </c:scaling>
        <c:axPos val="b"/>
        <c:delete val="1"/>
        <c:majorTickMark val="out"/>
        <c:minorTickMark val="none"/>
        <c:tickLblPos val="nextTo"/>
        <c:crossAx val="1308205"/>
        <c:crosses val="autoZero"/>
        <c:auto val="1"/>
        <c:lblOffset val="100"/>
        <c:noMultiLvlLbl val="0"/>
      </c:catAx>
      <c:valAx>
        <c:axId val="130820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145356"/>
        <c:crossesAt val="1"/>
        <c:crossBetween val="between"/>
        <c:dispUnits/>
        <c:majorUnit val="10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WS 3 WIP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35"/>
          <c:y val="0.236"/>
          <c:w val="0.81525"/>
          <c:h val="0.6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pull!$Q$4</c:f>
              <c:numCache>
                <c:ptCount val="1"/>
                <c:pt idx="0">
                  <c:v>4</c:v>
                </c:pt>
              </c:numCache>
            </c:numRef>
          </c:val>
        </c:ser>
        <c:gapWidth val="0"/>
        <c:axId val="11773846"/>
        <c:axId val="38855751"/>
      </c:barChart>
      <c:catAx>
        <c:axId val="11773846"/>
        <c:scaling>
          <c:orientation val="minMax"/>
        </c:scaling>
        <c:axPos val="b"/>
        <c:delete val="1"/>
        <c:majorTickMark val="out"/>
        <c:minorTickMark val="none"/>
        <c:tickLblPos val="nextTo"/>
        <c:crossAx val="38855751"/>
        <c:crosses val="autoZero"/>
        <c:auto val="1"/>
        <c:lblOffset val="100"/>
        <c:noMultiLvlLbl val="0"/>
      </c:catAx>
      <c:valAx>
        <c:axId val="3885575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11773846"/>
        <c:crossesAt val="1"/>
        <c:crossBetween val="between"/>
        <c:dispUnits/>
        <c:majorUnit val="10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WS 4 WIP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275"/>
          <c:y val="0.2345"/>
          <c:w val="0.816"/>
          <c:h val="0.691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pull!$Q$5</c:f>
              <c:numCache>
                <c:ptCount val="1"/>
                <c:pt idx="0">
                  <c:v>4</c:v>
                </c:pt>
              </c:numCache>
            </c:numRef>
          </c:val>
        </c:ser>
        <c:gapWidth val="0"/>
        <c:axId val="14157440"/>
        <c:axId val="60308097"/>
      </c:barChart>
      <c:catAx>
        <c:axId val="14157440"/>
        <c:scaling>
          <c:orientation val="minMax"/>
        </c:scaling>
        <c:axPos val="b"/>
        <c:delete val="1"/>
        <c:majorTickMark val="out"/>
        <c:minorTickMark val="none"/>
        <c:tickLblPos val="nextTo"/>
        <c:crossAx val="60308097"/>
        <c:crosses val="autoZero"/>
        <c:auto val="1"/>
        <c:lblOffset val="100"/>
        <c:noMultiLvlLbl val="0"/>
      </c:catAx>
      <c:valAx>
        <c:axId val="6030809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14157440"/>
        <c:crossesAt val="1"/>
        <c:crossBetween val="between"/>
        <c:dispUnits/>
        <c:majorUnit val="10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OUTPUT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225"/>
          <c:y val="0.23925"/>
          <c:w val="0.81675"/>
          <c:h val="0.6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pull!$Q$6</c:f>
              <c:numCache>
                <c:ptCount val="1"/>
                <c:pt idx="0">
                  <c:v>13</c:v>
                </c:pt>
              </c:numCache>
            </c:numRef>
          </c:val>
        </c:ser>
        <c:gapWidth val="0"/>
        <c:axId val="5901962"/>
        <c:axId val="53117659"/>
      </c:barChart>
      <c:catAx>
        <c:axId val="5901962"/>
        <c:scaling>
          <c:orientation val="minMax"/>
        </c:scaling>
        <c:axPos val="b"/>
        <c:delete val="1"/>
        <c:majorTickMark val="out"/>
        <c:minorTickMark val="none"/>
        <c:tickLblPos val="nextTo"/>
        <c:crossAx val="53117659"/>
        <c:crosses val="autoZero"/>
        <c:auto val="1"/>
        <c:lblOffset val="100"/>
        <c:noMultiLvlLbl val="0"/>
      </c:catAx>
      <c:valAx>
        <c:axId val="5311765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5901962"/>
        <c:crossesAt val="1"/>
        <c:crossBetween val="between"/>
        <c:dispUnits/>
        <c:majorUnit val="10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5</xdr:row>
      <xdr:rowOff>123825</xdr:rowOff>
    </xdr:from>
    <xdr:to>
      <xdr:col>4</xdr:col>
      <xdr:colOff>323850</xdr:colOff>
      <xdr:row>15</xdr:row>
      <xdr:rowOff>114300</xdr:rowOff>
    </xdr:to>
    <xdr:graphicFrame>
      <xdr:nvGraphicFramePr>
        <xdr:cNvPr id="1" name="Chart 2"/>
        <xdr:cNvGraphicFramePr/>
      </xdr:nvGraphicFramePr>
      <xdr:xfrm>
        <a:off x="876300" y="933450"/>
        <a:ext cx="119062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323850</xdr:colOff>
      <xdr:row>5</xdr:row>
      <xdr:rowOff>142875</xdr:rowOff>
    </xdr:from>
    <xdr:to>
      <xdr:col>7</xdr:col>
      <xdr:colOff>419100</xdr:colOff>
      <xdr:row>15</xdr:row>
      <xdr:rowOff>142875</xdr:rowOff>
    </xdr:to>
    <xdr:graphicFrame>
      <xdr:nvGraphicFramePr>
        <xdr:cNvPr id="2" name="Chart 3"/>
        <xdr:cNvGraphicFramePr/>
      </xdr:nvGraphicFramePr>
      <xdr:xfrm>
        <a:off x="2676525" y="952500"/>
        <a:ext cx="120015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295275</xdr:colOff>
      <xdr:row>5</xdr:row>
      <xdr:rowOff>142875</xdr:rowOff>
    </xdr:from>
    <xdr:to>
      <xdr:col>10</xdr:col>
      <xdr:colOff>285750</xdr:colOff>
      <xdr:row>15</xdr:row>
      <xdr:rowOff>152400</xdr:rowOff>
    </xdr:to>
    <xdr:graphicFrame>
      <xdr:nvGraphicFramePr>
        <xdr:cNvPr id="3" name="Chart 4"/>
        <xdr:cNvGraphicFramePr/>
      </xdr:nvGraphicFramePr>
      <xdr:xfrm>
        <a:off x="4362450" y="952500"/>
        <a:ext cx="1209675" cy="1628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6</xdr:row>
      <xdr:rowOff>0</xdr:rowOff>
    </xdr:from>
    <xdr:to>
      <xdr:col>13</xdr:col>
      <xdr:colOff>0</xdr:colOff>
      <xdr:row>16</xdr:row>
      <xdr:rowOff>19050</xdr:rowOff>
    </xdr:to>
    <xdr:graphicFrame>
      <xdr:nvGraphicFramePr>
        <xdr:cNvPr id="4" name="Chart 5"/>
        <xdr:cNvGraphicFramePr/>
      </xdr:nvGraphicFramePr>
      <xdr:xfrm>
        <a:off x="5895975" y="971550"/>
        <a:ext cx="1219200" cy="1638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5</xdr:row>
      <xdr:rowOff>123825</xdr:rowOff>
    </xdr:from>
    <xdr:to>
      <xdr:col>4</xdr:col>
      <xdr:colOff>323850</xdr:colOff>
      <xdr:row>15</xdr:row>
      <xdr:rowOff>114300</xdr:rowOff>
    </xdr:to>
    <xdr:graphicFrame>
      <xdr:nvGraphicFramePr>
        <xdr:cNvPr id="1" name="Chart 2"/>
        <xdr:cNvGraphicFramePr/>
      </xdr:nvGraphicFramePr>
      <xdr:xfrm>
        <a:off x="876300" y="933450"/>
        <a:ext cx="119062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323850</xdr:colOff>
      <xdr:row>5</xdr:row>
      <xdr:rowOff>142875</xdr:rowOff>
    </xdr:from>
    <xdr:to>
      <xdr:col>7</xdr:col>
      <xdr:colOff>419100</xdr:colOff>
      <xdr:row>15</xdr:row>
      <xdr:rowOff>142875</xdr:rowOff>
    </xdr:to>
    <xdr:graphicFrame>
      <xdr:nvGraphicFramePr>
        <xdr:cNvPr id="2" name="Chart 3"/>
        <xdr:cNvGraphicFramePr/>
      </xdr:nvGraphicFramePr>
      <xdr:xfrm>
        <a:off x="2676525" y="952500"/>
        <a:ext cx="120015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295275</xdr:colOff>
      <xdr:row>5</xdr:row>
      <xdr:rowOff>142875</xdr:rowOff>
    </xdr:from>
    <xdr:to>
      <xdr:col>10</xdr:col>
      <xdr:colOff>285750</xdr:colOff>
      <xdr:row>15</xdr:row>
      <xdr:rowOff>152400</xdr:rowOff>
    </xdr:to>
    <xdr:graphicFrame>
      <xdr:nvGraphicFramePr>
        <xdr:cNvPr id="3" name="Chart 4"/>
        <xdr:cNvGraphicFramePr/>
      </xdr:nvGraphicFramePr>
      <xdr:xfrm>
        <a:off x="4362450" y="952500"/>
        <a:ext cx="1209675" cy="1628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6</xdr:row>
      <xdr:rowOff>0</xdr:rowOff>
    </xdr:from>
    <xdr:to>
      <xdr:col>13</xdr:col>
      <xdr:colOff>0</xdr:colOff>
      <xdr:row>16</xdr:row>
      <xdr:rowOff>19050</xdr:rowOff>
    </xdr:to>
    <xdr:graphicFrame>
      <xdr:nvGraphicFramePr>
        <xdr:cNvPr id="4" name="Chart 5"/>
        <xdr:cNvGraphicFramePr/>
      </xdr:nvGraphicFramePr>
      <xdr:xfrm>
        <a:off x="5895975" y="971550"/>
        <a:ext cx="1219200" cy="1638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32"/>
  <sheetViews>
    <sheetView showGridLines="0" tabSelected="1" workbookViewId="0" topLeftCell="A1">
      <selection activeCell="U4" sqref="U4"/>
    </sheetView>
  </sheetViews>
  <sheetFormatPr defaultColWidth="9.140625" defaultRowHeight="12.75"/>
  <cols>
    <col min="1" max="1" width="4.421875" style="0" customWidth="1"/>
    <col min="3" max="3" width="8.57421875" style="0" customWidth="1"/>
    <col min="4" max="4" width="4.00390625" style="0" customWidth="1"/>
    <col min="7" max="7" width="7.421875" style="0" customWidth="1"/>
    <col min="20" max="21" width="12.421875" style="0" bestFit="1" customWidth="1"/>
  </cols>
  <sheetData>
    <row r="2" spans="2:21" ht="12.75">
      <c r="B2" t="s">
        <v>0</v>
      </c>
      <c r="E2" t="s">
        <v>3</v>
      </c>
      <c r="H2" t="s">
        <v>5</v>
      </c>
      <c r="K2" t="s">
        <v>6</v>
      </c>
      <c r="T2" t="s">
        <v>7</v>
      </c>
      <c r="U2" t="s">
        <v>8</v>
      </c>
    </row>
    <row r="3" spans="17:21" ht="12.75">
      <c r="Q3">
        <f>F$5+ROUNDDOWN(B20/C$4,0)-ROUNDDOWN(B20/F$4,0)</f>
        <v>4</v>
      </c>
      <c r="S3">
        <v>1</v>
      </c>
      <c r="T3" s="7">
        <f>B20+(-(B20/C4)+ROUNDUP(B20/C4,0))*C4</f>
        <v>10</v>
      </c>
      <c r="U3" s="7">
        <f>T3+C4</f>
        <v>15</v>
      </c>
    </row>
    <row r="4" spans="2:21" ht="12.75">
      <c r="B4" t="s">
        <v>1</v>
      </c>
      <c r="C4" s="6">
        <v>5</v>
      </c>
      <c r="E4" t="s">
        <v>1</v>
      </c>
      <c r="F4" s="6">
        <v>6</v>
      </c>
      <c r="H4" t="s">
        <v>1</v>
      </c>
      <c r="I4" s="6">
        <v>7</v>
      </c>
      <c r="K4" t="s">
        <v>1</v>
      </c>
      <c r="L4" s="6">
        <v>20</v>
      </c>
      <c r="Q4">
        <f>I$5+ROUNDDOWN(B20/F$4,0)-ROUNDDOWN(B20/I$4,0)</f>
        <v>4</v>
      </c>
      <c r="S4">
        <v>2</v>
      </c>
      <c r="T4" s="7">
        <f>U3+(-(U3/F4)+ROUNDUP(U3/F4,0))*F4</f>
        <v>18</v>
      </c>
      <c r="U4" s="7">
        <f>T4+F4*(F$5+ROUNDDOWN(T4/C$4,0)-ROUNDDOWN(T4/F$4,0))</f>
        <v>42</v>
      </c>
    </row>
    <row r="5" spans="5:21" ht="12.75">
      <c r="E5" t="s">
        <v>2</v>
      </c>
      <c r="F5" s="6">
        <v>4</v>
      </c>
      <c r="H5" t="s">
        <v>2</v>
      </c>
      <c r="I5" s="6">
        <v>4</v>
      </c>
      <c r="K5" t="s">
        <v>2</v>
      </c>
      <c r="L5" s="6">
        <v>4</v>
      </c>
      <c r="Q5">
        <f>L$5+ROUNDDOWN(B20/I$4,0)-ROUNDDOWN(B20/L$4,0)</f>
        <v>5</v>
      </c>
      <c r="S5">
        <v>3</v>
      </c>
      <c r="T5" s="7">
        <f>U4+(-(U4/I4)+ROUNDUP(U4/I4,0))*I4</f>
        <v>42</v>
      </c>
      <c r="U5" s="7">
        <f>T5+(I$5+ROUNDDOWN(T5/F$4,0)-ROUNDDOWN(T5/I$4,0))*I4</f>
        <v>77</v>
      </c>
    </row>
    <row r="6" spans="17:21" ht="12.75">
      <c r="Q6">
        <f>J$19+ROUNDDOWN(B20/L$4,0)</f>
        <v>0</v>
      </c>
      <c r="S6">
        <v>4</v>
      </c>
      <c r="T6" s="7">
        <f>U5+(-(U5/L4)+ROUNDUP(U5/L4,0))*L4</f>
        <v>80</v>
      </c>
      <c r="U6" s="7">
        <f>T6+L4*(L$5+ROUNDDOWN(T6/I$4,0)-ROUNDDOWN(T6/L$4,0))</f>
        <v>300</v>
      </c>
    </row>
    <row r="18" ht="12.75">
      <c r="B18" t="s">
        <v>4</v>
      </c>
    </row>
    <row r="20" spans="2:12" ht="12.75">
      <c r="B20">
        <v>7</v>
      </c>
      <c r="J20" t="s">
        <v>9</v>
      </c>
      <c r="L20" s="7">
        <f>U6-B20</f>
        <v>293</v>
      </c>
    </row>
    <row r="22" spans="10:12" ht="12.75">
      <c r="J22" t="s">
        <v>10</v>
      </c>
      <c r="L22">
        <f>Q3+Q4+Q5</f>
        <v>13</v>
      </c>
    </row>
    <row r="24" spans="10:12" ht="12.75">
      <c r="J24" t="s">
        <v>11</v>
      </c>
      <c r="L24" s="8">
        <v>1</v>
      </c>
    </row>
    <row r="25" spans="10:12" ht="12.75">
      <c r="J25" t="s">
        <v>12</v>
      </c>
      <c r="L25" s="8">
        <v>1</v>
      </c>
    </row>
    <row r="26" spans="10:12" ht="12.75">
      <c r="J26" t="s">
        <v>13</v>
      </c>
      <c r="L26" s="8">
        <v>1</v>
      </c>
    </row>
    <row r="27" spans="10:12" ht="12.75">
      <c r="J27" t="s">
        <v>14</v>
      </c>
      <c r="L27" s="8">
        <v>1</v>
      </c>
    </row>
    <row r="32" ht="12.75">
      <c r="F32" s="8"/>
    </row>
  </sheetData>
  <dataValidations count="3">
    <dataValidation type="whole" operator="lessThanOrEqual" allowBlank="1" showInputMessage="1" showErrorMessage="1" error="Task time at workstation 1 must not exceed the task time at workstation 2 for this exercise." sqref="C4">
      <formula1>F4</formula1>
    </dataValidation>
    <dataValidation type="whole" operator="lessThanOrEqual" allowBlank="1" showInputMessage="1" showErrorMessage="1" error="Task time for workstation 2 must not exceed the task time at work station 3 for this exercise." sqref="F4">
      <formula1>I4</formula1>
    </dataValidation>
    <dataValidation type="whole" operator="lessThanOrEqual" allowBlank="1" showInputMessage="1" showErrorMessage="1" error="The tasl time at workstation 3 must not exceed the task time at workstation 4 for this exercise." sqref="I4">
      <formula1>L4</formula1>
    </dataValidation>
  </dataValidations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32"/>
  <sheetViews>
    <sheetView showGridLines="0" workbookViewId="0" topLeftCell="A1">
      <selection activeCell="U11" sqref="U11"/>
    </sheetView>
  </sheetViews>
  <sheetFormatPr defaultColWidth="9.140625" defaultRowHeight="12.75"/>
  <cols>
    <col min="1" max="1" width="4.421875" style="0" customWidth="1"/>
    <col min="3" max="3" width="8.57421875" style="0" customWidth="1"/>
    <col min="4" max="4" width="4.00390625" style="0" customWidth="1"/>
    <col min="7" max="7" width="7.421875" style="0" customWidth="1"/>
    <col min="20" max="21" width="12.421875" style="0" bestFit="1" customWidth="1"/>
  </cols>
  <sheetData>
    <row r="2" spans="2:21" ht="12.75">
      <c r="B2" t="s">
        <v>0</v>
      </c>
      <c r="E2" t="s">
        <v>3</v>
      </c>
      <c r="H2" t="s">
        <v>5</v>
      </c>
      <c r="K2" t="s">
        <v>6</v>
      </c>
      <c r="T2" t="s">
        <v>7</v>
      </c>
      <c r="U2" t="s">
        <v>8</v>
      </c>
    </row>
    <row r="3" spans="17:21" ht="12.75">
      <c r="Q3">
        <f>F$5+ROUNDDOWN(B20/L$4,0)-ROUNDDOWN(B20/L$4,0)</f>
        <v>4</v>
      </c>
      <c r="S3">
        <v>1</v>
      </c>
      <c r="T3" s="7">
        <f>IF(((B20/L4)-ROUNDDOWN(B20/L4,0))*L4&lt;=L4-C4,B20-((B20/L4)-ROUNDDOWN(B20/L4,0))*L4,B20+(-(B20/L4)+ROUNDUP(B20/L4,0))*L4)</f>
        <v>280</v>
      </c>
      <c r="U3" s="7">
        <f>T3+L4</f>
        <v>300</v>
      </c>
    </row>
    <row r="4" spans="2:21" ht="12.75">
      <c r="B4" t="s">
        <v>1</v>
      </c>
      <c r="C4" s="6">
        <v>5</v>
      </c>
      <c r="E4" t="s">
        <v>1</v>
      </c>
      <c r="F4" s="6">
        <v>6</v>
      </c>
      <c r="H4" t="s">
        <v>1</v>
      </c>
      <c r="I4" s="6">
        <v>7</v>
      </c>
      <c r="K4" t="s">
        <v>1</v>
      </c>
      <c r="L4" s="6">
        <v>20</v>
      </c>
      <c r="Q4">
        <f>I$5+ROUNDDOWN(B20/L$4,0)-ROUNDDOWN(B20/L$4,0)</f>
        <v>4</v>
      </c>
      <c r="S4">
        <v>2</v>
      </c>
      <c r="T4" s="7">
        <f>U3</f>
        <v>300</v>
      </c>
      <c r="U4" s="7">
        <f>T4+L4*(F$5+ROUNDDOWN(T4/L$4,0)-ROUNDDOWN(T4/L$4,0))</f>
        <v>380</v>
      </c>
    </row>
    <row r="5" spans="5:21" ht="12.75">
      <c r="E5" t="s">
        <v>2</v>
      </c>
      <c r="F5" s="6">
        <v>4</v>
      </c>
      <c r="H5" t="s">
        <v>2</v>
      </c>
      <c r="I5" s="6">
        <v>4</v>
      </c>
      <c r="K5" t="s">
        <v>2</v>
      </c>
      <c r="L5" s="6">
        <v>4</v>
      </c>
      <c r="Q5">
        <f>L$5+ROUNDDOWN(B20/L$4,0)-ROUNDDOWN(B20/L$4,0)</f>
        <v>4</v>
      </c>
      <c r="S5">
        <v>3</v>
      </c>
      <c r="T5" s="7">
        <f>U4</f>
        <v>380</v>
      </c>
      <c r="U5" s="7">
        <f>T5+(I$5+ROUNDDOWN(T5/L$4,0)-ROUNDDOWN(T5/L$4,0))*L4</f>
        <v>460</v>
      </c>
    </row>
    <row r="6" spans="17:21" ht="12.75">
      <c r="Q6">
        <f>J$19+ROUNDDOWN(B20/L$4,0)</f>
        <v>13</v>
      </c>
      <c r="S6">
        <v>4</v>
      </c>
      <c r="T6" s="7">
        <f>U5</f>
        <v>460</v>
      </c>
      <c r="U6" s="7">
        <f>T6+L4*(L$5+ROUNDDOWN(T6/L$4,0)-ROUNDDOWN(T6/L$4,0))</f>
        <v>540</v>
      </c>
    </row>
    <row r="18" ht="12.75">
      <c r="B18" t="s">
        <v>4</v>
      </c>
    </row>
    <row r="20" spans="2:12" ht="12.75">
      <c r="B20">
        <v>276</v>
      </c>
      <c r="J20" t="s">
        <v>9</v>
      </c>
      <c r="L20" s="7">
        <f>U6-B20</f>
        <v>264</v>
      </c>
    </row>
    <row r="22" spans="10:12" ht="12.75">
      <c r="J22" t="s">
        <v>10</v>
      </c>
      <c r="L22">
        <f>Q3+Q4+Q5</f>
        <v>12</v>
      </c>
    </row>
    <row r="24" spans="10:12" ht="12.75">
      <c r="J24" t="s">
        <v>11</v>
      </c>
      <c r="L24" s="9">
        <f>C4/L4</f>
        <v>0.25</v>
      </c>
    </row>
    <row r="25" spans="10:12" ht="12.75">
      <c r="J25" t="s">
        <v>12</v>
      </c>
      <c r="L25" s="9">
        <f>F4/L4</f>
        <v>0.3</v>
      </c>
    </row>
    <row r="26" spans="10:12" ht="12.75">
      <c r="J26" t="s">
        <v>13</v>
      </c>
      <c r="L26" s="9">
        <f>I4/L4</f>
        <v>0.35</v>
      </c>
    </row>
    <row r="27" spans="10:12" ht="12.75">
      <c r="J27" t="s">
        <v>14</v>
      </c>
      <c r="L27" s="9">
        <v>1</v>
      </c>
    </row>
    <row r="32" ht="12.75">
      <c r="F32" s="9"/>
    </row>
  </sheetData>
  <dataValidations count="3">
    <dataValidation type="whole" operator="lessThanOrEqual" allowBlank="1" showInputMessage="1" showErrorMessage="1" error="Task time at workstation 1 must not exceed the task time at workstation 2 for this exercise." sqref="C4">
      <formula1>F4</formula1>
    </dataValidation>
    <dataValidation type="whole" operator="lessThanOrEqual" allowBlank="1" showInputMessage="1" showErrorMessage="1" error="Task time for workstation 2 must not exceed the task time at work station 3 for this exercise." sqref="F4">
      <formula1>I4</formula1>
    </dataValidation>
    <dataValidation type="whole" operator="lessThanOrEqual" allowBlank="1" showInputMessage="1" showErrorMessage="1" error="The tasl time at workstation 3 must not exceed the task time at workstation 4 for this exercise." sqref="I4">
      <formula1>L4</formula1>
    </dataValidation>
  </dataValidations>
  <printOptions/>
  <pageMargins left="0.75" right="0.75" top="1" bottom="1" header="0.5" footer="0.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4"/>
  <sheetViews>
    <sheetView workbookViewId="0" topLeftCell="A1">
      <pane ySplit="2" topLeftCell="BM27" activePane="bottomLeft" state="frozen"/>
      <selection pane="topLeft" activeCell="A1" sqref="A1"/>
      <selection pane="bottomLeft" activeCell="G28" sqref="G28"/>
    </sheetView>
  </sheetViews>
  <sheetFormatPr defaultColWidth="9.140625" defaultRowHeight="12.75"/>
  <sheetData>
    <row r="2" spans="3:9" ht="12.75">
      <c r="C2" s="1">
        <v>5</v>
      </c>
      <c r="E2" s="2">
        <v>5</v>
      </c>
      <c r="G2" s="3">
        <v>5</v>
      </c>
      <c r="I2" s="4">
        <v>6</v>
      </c>
    </row>
    <row r="3" spans="2:8" ht="12.75">
      <c r="B3">
        <v>0</v>
      </c>
      <c r="D3">
        <v>4</v>
      </c>
      <c r="F3">
        <v>4</v>
      </c>
      <c r="H3">
        <v>4</v>
      </c>
    </row>
    <row r="4" spans="2:8" ht="12.75">
      <c r="B4">
        <v>1</v>
      </c>
      <c r="D4">
        <v>4</v>
      </c>
      <c r="F4">
        <v>4</v>
      </c>
      <c r="H4">
        <v>4</v>
      </c>
    </row>
    <row r="5" spans="2:8" ht="12.75">
      <c r="B5">
        <v>2</v>
      </c>
      <c r="D5">
        <v>4</v>
      </c>
      <c r="F5">
        <v>4</v>
      </c>
      <c r="H5">
        <v>4</v>
      </c>
    </row>
    <row r="6" spans="2:8" ht="12.75">
      <c r="B6">
        <v>3</v>
      </c>
      <c r="D6">
        <v>4</v>
      </c>
      <c r="F6">
        <v>4</v>
      </c>
      <c r="H6">
        <v>4</v>
      </c>
    </row>
    <row r="7" spans="2:8" ht="12.75">
      <c r="B7">
        <v>4</v>
      </c>
      <c r="D7">
        <v>4</v>
      </c>
      <c r="F7">
        <v>4</v>
      </c>
      <c r="H7">
        <v>4</v>
      </c>
    </row>
    <row r="8" spans="2:8" ht="12.75">
      <c r="B8" s="1">
        <v>5</v>
      </c>
      <c r="D8">
        <v>5</v>
      </c>
      <c r="F8">
        <v>4</v>
      </c>
      <c r="H8">
        <v>4</v>
      </c>
    </row>
    <row r="9" spans="2:8" ht="12.75">
      <c r="B9" s="2">
        <v>6</v>
      </c>
      <c r="D9">
        <v>4</v>
      </c>
      <c r="F9">
        <v>5</v>
      </c>
      <c r="H9">
        <v>4</v>
      </c>
    </row>
    <row r="10" spans="2:8" ht="12.75">
      <c r="B10" s="3">
        <v>7</v>
      </c>
      <c r="D10">
        <v>4</v>
      </c>
      <c r="F10">
        <v>4</v>
      </c>
      <c r="H10">
        <v>5</v>
      </c>
    </row>
    <row r="11" spans="2:8" ht="12.75">
      <c r="B11">
        <v>8</v>
      </c>
      <c r="D11">
        <v>4</v>
      </c>
      <c r="F11">
        <v>4</v>
      </c>
      <c r="H11">
        <v>5</v>
      </c>
    </row>
    <row r="12" spans="2:8" ht="12.75">
      <c r="B12">
        <v>9</v>
      </c>
      <c r="D12">
        <v>4</v>
      </c>
      <c r="F12">
        <v>4</v>
      </c>
      <c r="H12">
        <v>5</v>
      </c>
    </row>
    <row r="13" spans="2:8" ht="12.75">
      <c r="B13" s="1">
        <v>10</v>
      </c>
      <c r="D13">
        <v>5</v>
      </c>
      <c r="F13">
        <v>4</v>
      </c>
      <c r="H13">
        <v>5</v>
      </c>
    </row>
    <row r="14" spans="2:8" ht="12.75">
      <c r="B14">
        <v>11</v>
      </c>
      <c r="D14">
        <v>5</v>
      </c>
      <c r="F14">
        <v>4</v>
      </c>
      <c r="H14">
        <v>5</v>
      </c>
    </row>
    <row r="15" spans="2:8" ht="12.75">
      <c r="B15" s="2">
        <v>12</v>
      </c>
      <c r="D15">
        <v>4</v>
      </c>
      <c r="F15">
        <v>5</v>
      </c>
      <c r="H15">
        <v>5</v>
      </c>
    </row>
    <row r="16" spans="2:8" ht="12.75">
      <c r="B16">
        <v>13</v>
      </c>
      <c r="D16">
        <v>4</v>
      </c>
      <c r="F16">
        <v>5</v>
      </c>
      <c r="H16">
        <v>5</v>
      </c>
    </row>
    <row r="17" spans="2:8" ht="12.75">
      <c r="B17" s="3">
        <v>14</v>
      </c>
      <c r="D17">
        <v>4</v>
      </c>
      <c r="F17">
        <v>4</v>
      </c>
      <c r="H17">
        <v>6</v>
      </c>
    </row>
    <row r="18" spans="2:8" ht="12.75">
      <c r="B18" s="1">
        <v>15</v>
      </c>
      <c r="D18">
        <v>5</v>
      </c>
      <c r="F18">
        <v>4</v>
      </c>
      <c r="H18">
        <v>6</v>
      </c>
    </row>
    <row r="19" spans="2:8" ht="12.75">
      <c r="B19">
        <v>16</v>
      </c>
      <c r="D19">
        <v>5</v>
      </c>
      <c r="F19">
        <v>4</v>
      </c>
      <c r="H19">
        <v>6</v>
      </c>
    </row>
    <row r="20" spans="2:8" ht="12.75">
      <c r="B20">
        <v>17</v>
      </c>
      <c r="D20">
        <v>5</v>
      </c>
      <c r="F20">
        <v>4</v>
      </c>
      <c r="H20">
        <v>6</v>
      </c>
    </row>
    <row r="21" spans="2:8" ht="12.75">
      <c r="B21" s="2">
        <v>18</v>
      </c>
      <c r="D21">
        <v>4</v>
      </c>
      <c r="F21">
        <v>5</v>
      </c>
      <c r="H21">
        <v>6</v>
      </c>
    </row>
    <row r="22" spans="2:8" ht="12.75">
      <c r="B22">
        <v>19</v>
      </c>
      <c r="D22">
        <v>4</v>
      </c>
      <c r="F22">
        <v>5</v>
      </c>
      <c r="H22">
        <v>6</v>
      </c>
    </row>
    <row r="23" spans="1:10" ht="12.75">
      <c r="A23" s="4"/>
      <c r="B23" s="1">
        <v>20</v>
      </c>
      <c r="D23">
        <v>5</v>
      </c>
      <c r="F23">
        <v>5</v>
      </c>
      <c r="H23">
        <v>5</v>
      </c>
      <c r="J23">
        <v>1</v>
      </c>
    </row>
    <row r="24" spans="2:10" ht="12.75">
      <c r="B24" s="3">
        <v>21</v>
      </c>
      <c r="D24">
        <v>5</v>
      </c>
      <c r="F24">
        <v>4</v>
      </c>
      <c r="H24">
        <v>6</v>
      </c>
      <c r="J24">
        <v>1</v>
      </c>
    </row>
    <row r="25" spans="2:11" ht="12.75">
      <c r="B25">
        <v>22</v>
      </c>
      <c r="D25">
        <v>5</v>
      </c>
      <c r="F25">
        <v>4</v>
      </c>
      <c r="H25">
        <v>6</v>
      </c>
      <c r="J25">
        <v>1</v>
      </c>
      <c r="K25" s="5"/>
    </row>
    <row r="26" spans="2:10" ht="12.75">
      <c r="B26">
        <v>23</v>
      </c>
      <c r="D26">
        <v>5</v>
      </c>
      <c r="F26">
        <v>4</v>
      </c>
      <c r="H26">
        <v>6</v>
      </c>
      <c r="J26">
        <v>1</v>
      </c>
    </row>
    <row r="27" spans="2:10" ht="12.75">
      <c r="B27" s="2">
        <v>24</v>
      </c>
      <c r="D27">
        <v>4</v>
      </c>
      <c r="F27">
        <v>5</v>
      </c>
      <c r="H27">
        <v>6</v>
      </c>
      <c r="J27">
        <v>1</v>
      </c>
    </row>
    <row r="28" spans="2:10" ht="12.75">
      <c r="B28" s="1">
        <v>25</v>
      </c>
      <c r="D28">
        <v>5</v>
      </c>
      <c r="F28">
        <v>5</v>
      </c>
      <c r="H28">
        <v>6</v>
      </c>
      <c r="J28">
        <v>1</v>
      </c>
    </row>
    <row r="29" spans="2:10" ht="12.75">
      <c r="B29">
        <v>26</v>
      </c>
      <c r="D29">
        <v>5</v>
      </c>
      <c r="F29">
        <v>5</v>
      </c>
      <c r="H29">
        <v>6</v>
      </c>
      <c r="J29">
        <v>1</v>
      </c>
    </row>
    <row r="30" spans="2:10" ht="12.75">
      <c r="B30">
        <v>27</v>
      </c>
      <c r="D30">
        <v>5</v>
      </c>
      <c r="F30">
        <v>5</v>
      </c>
      <c r="H30">
        <v>6</v>
      </c>
      <c r="J30">
        <v>1</v>
      </c>
    </row>
    <row r="31" spans="2:10" ht="12.75">
      <c r="B31" s="3">
        <v>28</v>
      </c>
      <c r="D31">
        <v>5</v>
      </c>
      <c r="F31">
        <v>4</v>
      </c>
      <c r="H31">
        <v>7</v>
      </c>
      <c r="J31">
        <v>1</v>
      </c>
    </row>
    <row r="32" spans="2:10" ht="12.75">
      <c r="B32">
        <v>29</v>
      </c>
      <c r="D32">
        <v>5</v>
      </c>
      <c r="F32">
        <v>4</v>
      </c>
      <c r="H32">
        <v>7</v>
      </c>
      <c r="J32">
        <v>1</v>
      </c>
    </row>
    <row r="33" spans="1:10" ht="12.75">
      <c r="A33" s="2"/>
      <c r="B33" s="1">
        <v>30</v>
      </c>
      <c r="D33">
        <v>5</v>
      </c>
      <c r="F33">
        <v>5</v>
      </c>
      <c r="H33">
        <v>7</v>
      </c>
      <c r="J33">
        <v>1</v>
      </c>
    </row>
    <row r="34" spans="2:10" ht="12.75">
      <c r="B34">
        <v>31</v>
      </c>
      <c r="D34">
        <v>5</v>
      </c>
      <c r="F34">
        <v>5</v>
      </c>
      <c r="H34">
        <v>7</v>
      </c>
      <c r="J34">
        <v>1</v>
      </c>
    </row>
    <row r="35" spans="2:10" ht="12.75">
      <c r="B35">
        <v>32</v>
      </c>
      <c r="D35">
        <v>5</v>
      </c>
      <c r="F35">
        <v>5</v>
      </c>
      <c r="H35">
        <v>7</v>
      </c>
      <c r="J35">
        <v>1</v>
      </c>
    </row>
    <row r="36" spans="2:10" ht="12.75">
      <c r="B36">
        <v>33</v>
      </c>
      <c r="D36">
        <v>5</v>
      </c>
      <c r="F36">
        <v>5</v>
      </c>
      <c r="H36">
        <v>7</v>
      </c>
      <c r="J36">
        <v>1</v>
      </c>
    </row>
    <row r="37" spans="2:10" ht="12.75">
      <c r="B37">
        <v>34</v>
      </c>
      <c r="D37">
        <v>5</v>
      </c>
      <c r="F37">
        <v>5</v>
      </c>
      <c r="H37">
        <v>7</v>
      </c>
      <c r="J37">
        <v>1</v>
      </c>
    </row>
    <row r="38" spans="1:10" ht="12.75">
      <c r="A38" s="3"/>
      <c r="B38" s="1">
        <v>35</v>
      </c>
      <c r="D38">
        <v>6</v>
      </c>
      <c r="F38">
        <v>4</v>
      </c>
      <c r="H38">
        <v>8</v>
      </c>
      <c r="J38">
        <v>1</v>
      </c>
    </row>
    <row r="39" spans="2:10" ht="12.75">
      <c r="B39" s="2">
        <v>36</v>
      </c>
      <c r="D39">
        <v>5</v>
      </c>
      <c r="F39">
        <v>5</v>
      </c>
      <c r="H39">
        <v>8</v>
      </c>
      <c r="J39">
        <v>1</v>
      </c>
    </row>
    <row r="40" spans="2:10" ht="12.75">
      <c r="B40">
        <v>37</v>
      </c>
      <c r="D40">
        <v>5</v>
      </c>
      <c r="F40">
        <v>5</v>
      </c>
      <c r="H40">
        <v>8</v>
      </c>
      <c r="J40">
        <v>1</v>
      </c>
    </row>
    <row r="41" spans="2:10" ht="12.75">
      <c r="B41">
        <v>38</v>
      </c>
      <c r="D41">
        <v>5</v>
      </c>
      <c r="F41">
        <v>5</v>
      </c>
      <c r="H41">
        <v>8</v>
      </c>
      <c r="J41">
        <v>1</v>
      </c>
    </row>
    <row r="42" spans="2:10" ht="12.75">
      <c r="B42">
        <v>39</v>
      </c>
      <c r="D42">
        <v>5</v>
      </c>
      <c r="F42">
        <v>5</v>
      </c>
      <c r="H42">
        <v>8</v>
      </c>
      <c r="J42">
        <v>1</v>
      </c>
    </row>
    <row r="43" spans="1:10" ht="12.75">
      <c r="A43" s="4"/>
      <c r="B43" s="1">
        <v>40</v>
      </c>
      <c r="D43">
        <v>6</v>
      </c>
      <c r="F43">
        <v>5</v>
      </c>
      <c r="H43">
        <v>7</v>
      </c>
      <c r="J43">
        <v>2</v>
      </c>
    </row>
    <row r="44" spans="2:10" ht="12.75">
      <c r="B44">
        <v>600</v>
      </c>
      <c r="D44">
        <f>D$3+ROUNDDOWN(B44/C$2,0)-ROUNDDOWN(B44/E$2,0)</f>
        <v>4</v>
      </c>
      <c r="F44">
        <f>F$3+ROUNDDOWN(B44/E$2,0)-ROUNDDOWN(B44/G$2,0)</f>
        <v>4</v>
      </c>
      <c r="H44">
        <f>H$3+ROUNDDOWN(B44/G$2,0)-ROUNDDOWN(B44/I$2,0)</f>
        <v>24</v>
      </c>
      <c r="J44">
        <f>J$3+ROUNDDOWN(B44/I$2,0)</f>
        <v>100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Site License</dc:creator>
  <cp:keywords/>
  <dc:description/>
  <cp:lastModifiedBy>ammar</cp:lastModifiedBy>
  <dcterms:created xsi:type="dcterms:W3CDTF">2001-10-05T17:38:04Z</dcterms:created>
  <dcterms:modified xsi:type="dcterms:W3CDTF">2003-09-15T17:39:19Z</dcterms:modified>
  <cp:category/>
  <cp:version/>
  <cp:contentType/>
  <cp:contentStatus/>
</cp:coreProperties>
</file>