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<sst xmlns="http://schemas.openxmlformats.org/spreadsheetml/2006/main" count="79" uniqueCount="26">
  <si>
    <t>Stock A</t>
  </si>
  <si>
    <t>Stock B</t>
  </si>
  <si>
    <t>Stock C</t>
  </si>
  <si>
    <t>Stock D</t>
  </si>
  <si>
    <t>Stock E</t>
  </si>
  <si>
    <t>Stock F</t>
  </si>
  <si>
    <t>year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</si>
  <si>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</si>
  <si>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</si>
  <si>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</si>
  <si>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</si>
  <si>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</si>
  <si>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</si>
  <si>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</si>
  <si>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</si>
  <si>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</si>
  <si>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</si>
  <si>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Historical Annual Rate of Return for Six Stocks</t>
  </si>
  <si>
    <t>mean</t>
  </si>
  <si>
    <t>deviation</t>
  </si>
  <si>
    <t>squared deviation</t>
  </si>
  <si>
    <t>total</t>
  </si>
  <si>
    <t>variance</t>
  </si>
  <si>
    <t>standard deviation</t>
  </si>
  <si>
    <t>coefficient of variation</t>
  </si>
  <si>
    <t>Stock E &amp;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</si>
</sst>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V1">
      <selection activeCell="AC20" sqref="AC20"/>
    </sheetView>
  </sheetViews>
  <sheetFormatPr defaultColWidth="9.140625" defaultRowHeight="12.75"/>
  <cols>
    <col min="1" max="2" width="8.8515625" style="0" customWidth="1"/>
    <col min="3" max="3" width="18.8515625" style="0" bestFit="1" customWidth="1"/>
    <col min="4" max="4" width="15.421875" style="0" bestFit="1" customWidth="1"/>
    <col min="5" max="6" width="8.8515625" style="0" customWidth="1"/>
    <col min="7" max="7" width="18.8515625" style="0" bestFit="1" customWidth="1"/>
    <col min="8" max="8" width="15.421875" style="0" bestFit="1" customWidth="1"/>
    <col min="9" max="10" width="8.8515625" style="0" customWidth="1"/>
    <col min="11" max="11" width="18.8515625" style="0" bestFit="1" customWidth="1"/>
    <col min="12" max="12" width="15.421875" style="0" bestFit="1" customWidth="1"/>
    <col min="13" max="14" width="8.8515625" style="0" customWidth="1"/>
    <col min="15" max="15" width="19.00390625" style="0" bestFit="1" customWidth="1"/>
    <col min="16" max="16" width="15.140625" style="0" bestFit="1" customWidth="1"/>
    <col min="17" max="18" width="8.8515625" style="0" customWidth="1"/>
    <col min="19" max="19" width="19.00390625" style="0" bestFit="1" customWidth="1"/>
    <col min="20" max="20" width="15.140625" style="0" bestFit="1" customWidth="1"/>
    <col min="21" max="22" width="8.8515625" style="0" customWidth="1"/>
    <col min="23" max="23" width="19.00390625" style="0" bestFit="1" customWidth="1"/>
    <col min="24" max="24" width="15.140625" style="0" bestFit="1" customWidth="1"/>
    <col min="25" max="25" width="15.140625" style="0" customWidth="1"/>
    <col min="26" max="26" width="8.8515625" style="0" customWidth="1"/>
    <col min="27" max="27" width="11.28125" style="0" bestFit="1" customWidth="1"/>
    <col min="28" max="28" width="18.8515625" style="0" bestFit="1" customWidth="1"/>
    <col min="29" max="29" width="15.421875" style="0" bestFit="1" customWidth="1"/>
    <col min="30" max="16384" width="8.8515625" style="0" customWidth="1"/>
  </cols>
  <sheetData>
    <row r="1" ht="15.75">
      <c r="A1" s="2" t="s">
        <v>17</v>
      </c>
    </row>
    <row r="2" spans="1:29" ht="15.75">
      <c r="A2" s="2"/>
      <c r="B2" t="s">
        <v>18</v>
      </c>
      <c r="C2" s="3">
        <f>AVERAGE(B5:B14)</f>
        <v>0.1628</v>
      </c>
      <c r="F2" t="s">
        <v>18</v>
      </c>
      <c r="G2" s="3">
        <f>AVERAGE(F5:F14)</f>
        <v>0.14959999999999998</v>
      </c>
      <c r="K2" t="s">
        <v>18</v>
      </c>
      <c r="L2" s="3">
        <f>AVERAGE(J5:J14)</f>
        <v>0.5837</v>
      </c>
      <c r="O2" t="s">
        <v>18</v>
      </c>
      <c r="P2" s="3">
        <f>AVERAGE(N5:N14)</f>
        <v>0.11299999999999999</v>
      </c>
      <c r="S2" t="s">
        <v>18</v>
      </c>
      <c r="T2" s="3">
        <f>AVERAGE(R5:R14)</f>
        <v>0.2799</v>
      </c>
      <c r="W2" t="s">
        <v>18</v>
      </c>
      <c r="X2" s="3">
        <f>AVERAGE(V5:V14)</f>
        <v>0.16019999999999998</v>
      </c>
      <c r="Y2" s="3"/>
      <c r="AB2" t="s">
        <v>18</v>
      </c>
      <c r="AC2" s="3">
        <f>AVERAGE(AA5:AA14)</f>
        <v>0.22005</v>
      </c>
    </row>
    <row r="4" spans="1:29" ht="12.75">
      <c r="A4" t="s">
        <v>6</v>
      </c>
      <c r="B4" t="s">
        <v>0</v>
      </c>
      <c r="C4" t="s">
        <v>19</v>
      </c>
      <c r="D4" t="s">
        <v>20</v>
      </c>
      <c r="F4" t="s">
        <v>1</v>
      </c>
      <c r="G4" t="s">
        <v>19</v>
      </c>
      <c r="H4" t="s">
        <v>20</v>
      </c>
      <c r="J4" t="s">
        <v>2</v>
      </c>
      <c r="K4" t="s">
        <v>19</v>
      </c>
      <c r="L4" t="s">
        <v>20</v>
      </c>
      <c r="N4" t="s">
        <v>3</v>
      </c>
      <c r="O4" t="s">
        <v>19</v>
      </c>
      <c r="P4" t="s">
        <v>20</v>
      </c>
      <c r="R4" t="s">
        <v>4</v>
      </c>
      <c r="S4" t="s">
        <v>19</v>
      </c>
      <c r="T4" t="s">
        <v>20</v>
      </c>
      <c r="V4" t="s">
        <v>5</v>
      </c>
      <c r="W4" t="s">
        <v>19</v>
      </c>
      <c r="X4" t="s">
        <v>20</v>
      </c>
      <c r="Z4" t="s">
        <v>6</v>
      </c>
      <c r="AA4" t="s">
        <v>25</v>
      </c>
      <c r="AB4" t="s">
        <v>19</v>
      </c>
      <c r="AC4" t="s">
        <v>20</v>
      </c>
    </row>
    <row r="5" spans="1:29" ht="12.75">
      <c r="A5" t="s">
        <v>7</v>
      </c>
      <c r="B5" s="1">
        <v>0.054</v>
      </c>
      <c r="C5" s="1">
        <f>B5-C$2</f>
        <v>-0.10880000000000001</v>
      </c>
      <c r="D5" s="1">
        <f>C5^2</f>
        <v>0.011837440000000001</v>
      </c>
      <c r="E5" s="1"/>
      <c r="F5" s="1">
        <v>0.15</v>
      </c>
      <c r="G5" s="1">
        <f>F5-G$2</f>
        <v>0.00040000000000001146</v>
      </c>
      <c r="H5" s="1">
        <f>G5^2</f>
        <v>1.6000000000000916E-07</v>
      </c>
      <c r="I5" s="1"/>
      <c r="J5" s="1">
        <v>0.858</v>
      </c>
      <c r="K5" s="1">
        <f>J5-L$2</f>
        <v>0.2743</v>
      </c>
      <c r="L5" s="1">
        <f>K5^2</f>
        <v>0.07524049</v>
      </c>
      <c r="M5" s="1"/>
      <c r="N5" s="1">
        <v>0.215</v>
      </c>
      <c r="O5" s="1">
        <f>N5-P$2</f>
        <v>0.10200000000000001</v>
      </c>
      <c r="P5" s="1">
        <f>O5^2</f>
        <v>0.010404000000000002</v>
      </c>
      <c r="Q5" s="1"/>
      <c r="R5" s="1">
        <v>-0.135</v>
      </c>
      <c r="S5" s="1">
        <f>R5-T$2</f>
        <v>-0.4149</v>
      </c>
      <c r="T5" s="1">
        <f>S5^2</f>
        <v>0.17214200999999998</v>
      </c>
      <c r="U5" s="1"/>
      <c r="V5" s="1">
        <v>0.433</v>
      </c>
      <c r="W5" s="1">
        <f>V5-X$2</f>
        <v>0.27280000000000004</v>
      </c>
      <c r="X5" s="1">
        <f>W5^2</f>
        <v>0.07441984000000003</v>
      </c>
      <c r="Y5" s="1"/>
      <c r="Z5" t="s">
        <v>7</v>
      </c>
      <c r="AA5" s="3">
        <f>AVERAGE(R5,V5)</f>
        <v>0.149</v>
      </c>
      <c r="AB5" s="1">
        <f>AA5-AC$2</f>
        <v>-0.07105</v>
      </c>
      <c r="AC5" s="1">
        <f>AB5^2</f>
        <v>0.0050481025</v>
      </c>
    </row>
    <row r="6" spans="1:29" ht="12.75">
      <c r="A6" t="s">
        <v>8</v>
      </c>
      <c r="B6" s="1">
        <v>0.163</v>
      </c>
      <c r="C6" s="1">
        <f aca="true" t="shared" si="0" ref="C6:C14">B6-C$2</f>
        <v>0.00020000000000000573</v>
      </c>
      <c r="D6" s="1">
        <f aca="true" t="shared" si="1" ref="D6:D14">C6^2</f>
        <v>4.000000000000229E-08</v>
      </c>
      <c r="E6" s="1"/>
      <c r="F6" s="1">
        <v>0.155</v>
      </c>
      <c r="G6" s="1">
        <f aca="true" t="shared" si="2" ref="G6:G14">F6-G$2</f>
        <v>0.005400000000000016</v>
      </c>
      <c r="H6" s="1">
        <f aca="true" t="shared" si="3" ref="H6:H14">G6^2</f>
        <v>2.916000000000017E-05</v>
      </c>
      <c r="I6" s="1"/>
      <c r="J6" s="1">
        <v>0.426</v>
      </c>
      <c r="K6" s="1">
        <f aca="true" t="shared" si="4" ref="K6:K14">J6-L$2</f>
        <v>-0.1577</v>
      </c>
      <c r="L6" s="1">
        <f aca="true" t="shared" si="5" ref="L6:L14">K6^2</f>
        <v>0.024869290000000002</v>
      </c>
      <c r="M6" s="1"/>
      <c r="N6" s="1">
        <v>0.103</v>
      </c>
      <c r="O6" s="1">
        <f aca="true" t="shared" si="6" ref="O6:O14">N6-P$2</f>
        <v>-0.009999999999999995</v>
      </c>
      <c r="P6" s="1">
        <f aca="true" t="shared" si="7" ref="P6:P14">O6^2</f>
        <v>9.99999999999999E-05</v>
      </c>
      <c r="Q6" s="1"/>
      <c r="R6" s="1">
        <v>0.265</v>
      </c>
      <c r="S6" s="1">
        <f aca="true" t="shared" si="8" ref="S6:S14">R6-T$2</f>
        <v>-0.014899999999999969</v>
      </c>
      <c r="T6" s="1">
        <f aca="true" t="shared" si="9" ref="T6:T14">S6^2</f>
        <v>0.00022200999999999908</v>
      </c>
      <c r="U6" s="1"/>
      <c r="V6" s="1">
        <v>0.308</v>
      </c>
      <c r="W6" s="1">
        <f aca="true" t="shared" si="10" ref="W6:W14">V6-X$2</f>
        <v>0.14780000000000001</v>
      </c>
      <c r="X6" s="1">
        <f aca="true" t="shared" si="11" ref="X6:X14">W6^2</f>
        <v>0.021844840000000004</v>
      </c>
      <c r="Y6" s="1"/>
      <c r="Z6" t="s">
        <v>8</v>
      </c>
      <c r="AA6" s="3">
        <f aca="true" t="shared" si="12" ref="AA6:AA14">AVERAGE(R6,V6)</f>
        <v>0.2865</v>
      </c>
      <c r="AB6" s="1">
        <f aca="true" t="shared" si="13" ref="AB6:AB14">AA6-AC$2</f>
        <v>0.06644999999999998</v>
      </c>
      <c r="AC6" s="1">
        <f aca="true" t="shared" si="14" ref="AC6:AC14">AB6^2</f>
        <v>0.004415602499999997</v>
      </c>
    </row>
    <row r="7" spans="1:29" ht="12.75">
      <c r="A7" t="s">
        <v>9</v>
      </c>
      <c r="B7" s="1">
        <v>0.275</v>
      </c>
      <c r="C7" s="1">
        <f t="shared" si="0"/>
        <v>0.11220000000000002</v>
      </c>
      <c r="D7" s="1">
        <f t="shared" si="1"/>
        <v>0.012588840000000006</v>
      </c>
      <c r="E7" s="1"/>
      <c r="F7" s="1">
        <v>0.141</v>
      </c>
      <c r="G7" s="1">
        <f t="shared" si="2"/>
        <v>-0.008599999999999997</v>
      </c>
      <c r="H7" s="1">
        <f t="shared" si="3"/>
        <v>7.395999999999994E-05</v>
      </c>
      <c r="I7" s="1"/>
      <c r="J7" s="1">
        <v>0.329</v>
      </c>
      <c r="K7" s="1">
        <f t="shared" si="4"/>
        <v>-0.2547</v>
      </c>
      <c r="L7" s="1">
        <f t="shared" si="5"/>
        <v>0.06487209</v>
      </c>
      <c r="M7" s="1"/>
      <c r="N7" s="1">
        <v>-0.014</v>
      </c>
      <c r="O7" s="1">
        <f t="shared" si="6"/>
        <v>-0.127</v>
      </c>
      <c r="P7" s="1">
        <f t="shared" si="7"/>
        <v>0.016129</v>
      </c>
      <c r="Q7" s="1"/>
      <c r="R7" s="1">
        <v>0.862</v>
      </c>
      <c r="S7" s="1">
        <f t="shared" si="8"/>
        <v>0.5821000000000001</v>
      </c>
      <c r="T7" s="1">
        <f t="shared" si="9"/>
        <v>0.3388404100000001</v>
      </c>
      <c r="U7" s="1"/>
      <c r="V7" s="1">
        <v>0.023</v>
      </c>
      <c r="W7" s="1">
        <f t="shared" si="10"/>
        <v>-0.1372</v>
      </c>
      <c r="X7" s="1">
        <f t="shared" si="11"/>
        <v>0.018823839999999998</v>
      </c>
      <c r="Y7" s="1"/>
      <c r="Z7" t="s">
        <v>9</v>
      </c>
      <c r="AA7" s="3">
        <f t="shared" si="12"/>
        <v>0.4425</v>
      </c>
      <c r="AB7" s="1">
        <f t="shared" si="13"/>
        <v>0.22245</v>
      </c>
      <c r="AC7" s="1">
        <f t="shared" si="14"/>
        <v>0.049484002500000006</v>
      </c>
    </row>
    <row r="8" spans="1:29" ht="12.75">
      <c r="A8" t="s">
        <v>10</v>
      </c>
      <c r="B8" s="1">
        <v>0.188</v>
      </c>
      <c r="C8" s="1">
        <f t="shared" si="0"/>
        <v>0.0252</v>
      </c>
      <c r="D8" s="1">
        <f t="shared" si="1"/>
        <v>0.00063504</v>
      </c>
      <c r="E8" s="1"/>
      <c r="F8" s="1">
        <v>0.179</v>
      </c>
      <c r="G8" s="1">
        <f t="shared" si="2"/>
        <v>0.02940000000000001</v>
      </c>
      <c r="H8" s="1">
        <f t="shared" si="3"/>
        <v>0.0008643600000000005</v>
      </c>
      <c r="I8" s="1"/>
      <c r="J8" s="1">
        <v>0.899</v>
      </c>
      <c r="K8" s="1">
        <f t="shared" si="4"/>
        <v>0.3153</v>
      </c>
      <c r="L8" s="1">
        <f t="shared" si="5"/>
        <v>0.09941409000000001</v>
      </c>
      <c r="M8" s="1"/>
      <c r="N8" s="1">
        <v>0.212</v>
      </c>
      <c r="O8" s="1">
        <f t="shared" si="6"/>
        <v>0.099</v>
      </c>
      <c r="P8" s="1">
        <f t="shared" si="7"/>
        <v>0.009801</v>
      </c>
      <c r="Q8" s="1"/>
      <c r="R8" s="1">
        <v>0.593</v>
      </c>
      <c r="S8" s="1">
        <f t="shared" si="8"/>
        <v>0.3131</v>
      </c>
      <c r="T8" s="1">
        <f t="shared" si="9"/>
        <v>0.09803160999999999</v>
      </c>
      <c r="U8" s="1"/>
      <c r="V8" s="1">
        <v>-0.032</v>
      </c>
      <c r="W8" s="1">
        <f t="shared" si="10"/>
        <v>-0.19219999999999998</v>
      </c>
      <c r="X8" s="1">
        <f t="shared" si="11"/>
        <v>0.036940839999999996</v>
      </c>
      <c r="Y8" s="1"/>
      <c r="Z8" t="s">
        <v>10</v>
      </c>
      <c r="AA8" s="3">
        <f t="shared" si="12"/>
        <v>0.28049999999999997</v>
      </c>
      <c r="AB8" s="1">
        <f t="shared" si="13"/>
        <v>0.060449999999999976</v>
      </c>
      <c r="AC8" s="1">
        <f t="shared" si="14"/>
        <v>0.003654202499999997</v>
      </c>
    </row>
    <row r="9" spans="1:29" ht="12.75">
      <c r="A9" t="s">
        <v>11</v>
      </c>
      <c r="B9" s="1">
        <v>0.114</v>
      </c>
      <c r="C9" s="1">
        <f t="shared" si="0"/>
        <v>-0.048799999999999996</v>
      </c>
      <c r="D9" s="1">
        <f t="shared" si="1"/>
        <v>0.0023814399999999994</v>
      </c>
      <c r="E9" s="1"/>
      <c r="F9" s="1">
        <v>0.172</v>
      </c>
      <c r="G9" s="1">
        <f t="shared" si="2"/>
        <v>0.022400000000000003</v>
      </c>
      <c r="H9" s="1">
        <f t="shared" si="3"/>
        <v>0.0005017600000000002</v>
      </c>
      <c r="I9" s="1"/>
      <c r="J9" s="1">
        <v>0.376</v>
      </c>
      <c r="K9" s="1">
        <f t="shared" si="4"/>
        <v>-0.2077</v>
      </c>
      <c r="L9" s="1">
        <f t="shared" si="5"/>
        <v>0.04313929</v>
      </c>
      <c r="M9" s="1"/>
      <c r="N9" s="1">
        <v>0.113</v>
      </c>
      <c r="O9" s="1">
        <f t="shared" si="6"/>
        <v>0</v>
      </c>
      <c r="P9" s="1">
        <f t="shared" si="7"/>
        <v>0</v>
      </c>
      <c r="Q9" s="1"/>
      <c r="R9" s="1">
        <v>-0.085</v>
      </c>
      <c r="S9" s="1">
        <f t="shared" si="8"/>
        <v>-0.3649</v>
      </c>
      <c r="T9" s="1">
        <f t="shared" si="9"/>
        <v>0.13315201000000002</v>
      </c>
      <c r="U9" s="1"/>
      <c r="V9" s="1">
        <v>0.212</v>
      </c>
      <c r="W9" s="1">
        <f t="shared" si="10"/>
        <v>0.05180000000000001</v>
      </c>
      <c r="X9" s="1">
        <f t="shared" si="11"/>
        <v>0.0026832400000000012</v>
      </c>
      <c r="Y9" s="1"/>
      <c r="Z9" t="s">
        <v>11</v>
      </c>
      <c r="AA9" s="3">
        <f t="shared" si="12"/>
        <v>0.0635</v>
      </c>
      <c r="AB9" s="1">
        <f t="shared" si="13"/>
        <v>-0.15655</v>
      </c>
      <c r="AC9" s="1">
        <f t="shared" si="14"/>
        <v>0.024507902499999998</v>
      </c>
    </row>
    <row r="10" spans="1:29" ht="12.75">
      <c r="A10" t="s">
        <v>12</v>
      </c>
      <c r="B10" s="1">
        <v>0.352</v>
      </c>
      <c r="C10" s="1">
        <f t="shared" si="0"/>
        <v>0.18919999999999998</v>
      </c>
      <c r="D10" s="1">
        <f t="shared" si="1"/>
        <v>0.03579663999999999</v>
      </c>
      <c r="E10" s="1"/>
      <c r="F10" s="1">
        <v>0.138</v>
      </c>
      <c r="G10" s="1">
        <f t="shared" si="2"/>
        <v>-0.011599999999999971</v>
      </c>
      <c r="H10" s="1">
        <f t="shared" si="3"/>
        <v>0.00013455999999999934</v>
      </c>
      <c r="I10" s="1"/>
      <c r="J10" s="1">
        <v>0.261</v>
      </c>
      <c r="K10" s="1">
        <f t="shared" si="4"/>
        <v>-0.3227</v>
      </c>
      <c r="L10" s="1">
        <f t="shared" si="5"/>
        <v>0.10413528999999999</v>
      </c>
      <c r="M10" s="1"/>
      <c r="N10" s="1">
        <v>0.061</v>
      </c>
      <c r="O10" s="1">
        <f t="shared" si="6"/>
        <v>-0.05199999999999999</v>
      </c>
      <c r="P10" s="1">
        <f t="shared" si="7"/>
        <v>0.002703999999999999</v>
      </c>
      <c r="Q10" s="1"/>
      <c r="R10" s="1">
        <v>-0.295</v>
      </c>
      <c r="S10" s="1">
        <f t="shared" si="8"/>
        <v>-0.5749</v>
      </c>
      <c r="T10" s="1">
        <f t="shared" si="9"/>
        <v>0.33051000999999997</v>
      </c>
      <c r="U10" s="1"/>
      <c r="V10" s="1">
        <v>0.252</v>
      </c>
      <c r="W10" s="1">
        <f t="shared" si="10"/>
        <v>0.09180000000000002</v>
      </c>
      <c r="X10" s="1">
        <f t="shared" si="11"/>
        <v>0.008427240000000004</v>
      </c>
      <c r="Y10" s="1"/>
      <c r="Z10" t="s">
        <v>12</v>
      </c>
      <c r="AA10" s="3">
        <f t="shared" si="12"/>
        <v>-0.02149999999999999</v>
      </c>
      <c r="AB10" s="1">
        <f t="shared" si="13"/>
        <v>-0.24155</v>
      </c>
      <c r="AC10" s="1">
        <f t="shared" si="14"/>
        <v>0.05834640249999999</v>
      </c>
    </row>
    <row r="11" spans="1:29" ht="12.75">
      <c r="A11" t="s">
        <v>13</v>
      </c>
      <c r="B11" s="1">
        <v>0.14</v>
      </c>
      <c r="C11" s="1">
        <f t="shared" si="0"/>
        <v>-0.022799999999999987</v>
      </c>
      <c r="D11" s="1">
        <f t="shared" si="1"/>
        <v>0.0005198399999999994</v>
      </c>
      <c r="E11" s="1"/>
      <c r="F11" s="1">
        <v>0.143</v>
      </c>
      <c r="G11" s="1">
        <f t="shared" si="2"/>
        <v>-0.006599999999999995</v>
      </c>
      <c r="H11" s="1">
        <f t="shared" si="3"/>
        <v>4.355999999999993E-05</v>
      </c>
      <c r="I11" s="1"/>
      <c r="J11" s="1">
        <v>0.448</v>
      </c>
      <c r="K11" s="1">
        <f t="shared" si="4"/>
        <v>-0.1357</v>
      </c>
      <c r="L11" s="1">
        <f t="shared" si="5"/>
        <v>0.018414489999999995</v>
      </c>
      <c r="M11" s="1"/>
      <c r="N11" s="1">
        <v>0.131</v>
      </c>
      <c r="O11" s="1">
        <f t="shared" si="6"/>
        <v>0.018000000000000016</v>
      </c>
      <c r="P11" s="1">
        <f t="shared" si="7"/>
        <v>0.00032400000000000056</v>
      </c>
      <c r="Q11" s="1"/>
      <c r="R11" s="1">
        <v>0.894</v>
      </c>
      <c r="S11" s="1">
        <f t="shared" si="8"/>
        <v>0.6141000000000001</v>
      </c>
      <c r="T11" s="1">
        <f t="shared" si="9"/>
        <v>0.37711881000000014</v>
      </c>
      <c r="U11" s="1"/>
      <c r="V11" s="1">
        <v>0.037</v>
      </c>
      <c r="W11" s="1">
        <f t="shared" si="10"/>
        <v>-0.12319999999999998</v>
      </c>
      <c r="X11" s="1">
        <f t="shared" si="11"/>
        <v>0.015178239999999994</v>
      </c>
      <c r="Y11" s="1"/>
      <c r="Z11" t="s">
        <v>13</v>
      </c>
      <c r="AA11" s="3">
        <f t="shared" si="12"/>
        <v>0.4655</v>
      </c>
      <c r="AB11" s="1">
        <f t="shared" si="13"/>
        <v>0.24545000000000003</v>
      </c>
      <c r="AC11" s="1">
        <f t="shared" si="14"/>
        <v>0.06024570250000001</v>
      </c>
    </row>
    <row r="12" spans="1:29" ht="12.75">
      <c r="A12" t="s">
        <v>14</v>
      </c>
      <c r="B12" s="1">
        <v>0.159</v>
      </c>
      <c r="C12" s="1">
        <f t="shared" si="0"/>
        <v>-0.003799999999999998</v>
      </c>
      <c r="D12" s="1">
        <f t="shared" si="1"/>
        <v>1.4439999999999984E-05</v>
      </c>
      <c r="E12" s="1"/>
      <c r="F12" s="1">
        <v>0.155</v>
      </c>
      <c r="G12" s="1">
        <f t="shared" si="2"/>
        <v>0.005400000000000016</v>
      </c>
      <c r="H12" s="1">
        <f t="shared" si="3"/>
        <v>2.916000000000017E-05</v>
      </c>
      <c r="I12" s="1"/>
      <c r="J12" s="1">
        <v>0.531</v>
      </c>
      <c r="K12" s="1">
        <f t="shared" si="4"/>
        <v>-0.05269999999999997</v>
      </c>
      <c r="L12" s="1">
        <f t="shared" si="5"/>
        <v>0.002777289999999997</v>
      </c>
      <c r="M12" s="1"/>
      <c r="N12" s="1">
        <v>0.129</v>
      </c>
      <c r="O12" s="1">
        <f t="shared" si="6"/>
        <v>0.016000000000000014</v>
      </c>
      <c r="P12" s="1">
        <f t="shared" si="7"/>
        <v>0.0002560000000000005</v>
      </c>
      <c r="Q12" s="1"/>
      <c r="R12" s="1">
        <v>0.287</v>
      </c>
      <c r="S12" s="1">
        <f t="shared" si="8"/>
        <v>0.007099999999999995</v>
      </c>
      <c r="T12" s="1">
        <f t="shared" si="9"/>
        <v>5.040999999999993E-05</v>
      </c>
      <c r="U12" s="1"/>
      <c r="V12" s="1">
        <v>0.193</v>
      </c>
      <c r="W12" s="1">
        <f t="shared" si="10"/>
        <v>0.032800000000000024</v>
      </c>
      <c r="X12" s="1">
        <f t="shared" si="11"/>
        <v>0.0010758400000000015</v>
      </c>
      <c r="Y12" s="1"/>
      <c r="Z12" t="s">
        <v>14</v>
      </c>
      <c r="AA12" s="3">
        <f t="shared" si="12"/>
        <v>0.24</v>
      </c>
      <c r="AB12" s="1">
        <f t="shared" si="13"/>
        <v>0.019949999999999996</v>
      </c>
      <c r="AC12" s="1">
        <f t="shared" si="14"/>
        <v>0.00039800249999999985</v>
      </c>
    </row>
    <row r="13" spans="1:29" ht="12.75">
      <c r="A13" t="s">
        <v>15</v>
      </c>
      <c r="B13" s="1">
        <v>0.227</v>
      </c>
      <c r="C13" s="1">
        <f t="shared" si="0"/>
        <v>0.06420000000000001</v>
      </c>
      <c r="D13" s="1">
        <f t="shared" si="1"/>
        <v>0.004121640000000001</v>
      </c>
      <c r="E13" s="1"/>
      <c r="F13" s="1">
        <v>0.146</v>
      </c>
      <c r="G13" s="1">
        <f t="shared" si="2"/>
        <v>-0.003599999999999992</v>
      </c>
      <c r="H13" s="1">
        <f t="shared" si="3"/>
        <v>1.2959999999999944E-05</v>
      </c>
      <c r="I13" s="1"/>
      <c r="J13" s="1">
        <v>0.928</v>
      </c>
      <c r="K13" s="1">
        <f t="shared" si="4"/>
        <v>0.34430000000000005</v>
      </c>
      <c r="L13" s="1">
        <f t="shared" si="5"/>
        <v>0.11854249000000003</v>
      </c>
      <c r="M13" s="1"/>
      <c r="N13" s="1">
        <v>0.167</v>
      </c>
      <c r="O13" s="1">
        <f t="shared" si="6"/>
        <v>0.05400000000000002</v>
      </c>
      <c r="P13" s="1">
        <f t="shared" si="7"/>
        <v>0.0029160000000000024</v>
      </c>
      <c r="Q13" s="1"/>
      <c r="R13" s="1">
        <v>0.407</v>
      </c>
      <c r="S13" s="1">
        <f t="shared" si="8"/>
        <v>0.1271</v>
      </c>
      <c r="T13" s="1">
        <f t="shared" si="9"/>
        <v>0.016154409999999998</v>
      </c>
      <c r="U13" s="1"/>
      <c r="V13" s="1">
        <v>0.049</v>
      </c>
      <c r="W13" s="1">
        <f t="shared" si="10"/>
        <v>-0.11119999999999998</v>
      </c>
      <c r="X13" s="1">
        <f t="shared" si="11"/>
        <v>0.012365439999999995</v>
      </c>
      <c r="Y13" s="1"/>
      <c r="Z13" t="s">
        <v>15</v>
      </c>
      <c r="AA13" s="3">
        <f t="shared" si="12"/>
        <v>0.22799999999999998</v>
      </c>
      <c r="AB13" s="1">
        <f t="shared" si="13"/>
        <v>0.007949999999999985</v>
      </c>
      <c r="AC13" s="1">
        <f t="shared" si="14"/>
        <v>6.320249999999976E-05</v>
      </c>
    </row>
    <row r="14" spans="1:29" ht="12.75">
      <c r="A14" t="s">
        <v>16</v>
      </c>
      <c r="B14" s="1">
        <v>-0.044</v>
      </c>
      <c r="C14" s="1">
        <f t="shared" si="0"/>
        <v>-0.20679999999999998</v>
      </c>
      <c r="D14" s="1">
        <f t="shared" si="1"/>
        <v>0.04276623999999999</v>
      </c>
      <c r="E14" s="1"/>
      <c r="F14" s="1">
        <v>0.117</v>
      </c>
      <c r="G14" s="1">
        <f t="shared" si="2"/>
        <v>-0.032599999999999976</v>
      </c>
      <c r="H14" s="1">
        <f t="shared" si="3"/>
        <v>0.0010627599999999985</v>
      </c>
      <c r="I14" s="1"/>
      <c r="J14" s="1">
        <v>0.781</v>
      </c>
      <c r="K14" s="1">
        <f t="shared" si="4"/>
        <v>0.19730000000000003</v>
      </c>
      <c r="L14" s="1">
        <f t="shared" si="5"/>
        <v>0.03892729000000001</v>
      </c>
      <c r="M14" s="1"/>
      <c r="N14" s="1">
        <v>0.013</v>
      </c>
      <c r="O14" s="1">
        <f t="shared" si="6"/>
        <v>-0.09999999999999999</v>
      </c>
      <c r="P14" s="1">
        <f t="shared" si="7"/>
        <v>0.009999999999999998</v>
      </c>
      <c r="Q14" s="1"/>
      <c r="R14" s="1">
        <v>0.006</v>
      </c>
      <c r="S14" s="1">
        <f t="shared" si="8"/>
        <v>-0.2739</v>
      </c>
      <c r="T14" s="1">
        <f t="shared" si="9"/>
        <v>0.07502120999999999</v>
      </c>
      <c r="U14" s="1"/>
      <c r="V14" s="1">
        <v>0.127</v>
      </c>
      <c r="W14" s="1">
        <f t="shared" si="10"/>
        <v>-0.03319999999999998</v>
      </c>
      <c r="X14" s="1">
        <f t="shared" si="11"/>
        <v>0.0011022399999999987</v>
      </c>
      <c r="Y14" s="1"/>
      <c r="Z14" t="s">
        <v>16</v>
      </c>
      <c r="AA14" s="3">
        <f t="shared" si="12"/>
        <v>0.0665</v>
      </c>
      <c r="AB14" s="1">
        <f t="shared" si="13"/>
        <v>-0.15355</v>
      </c>
      <c r="AC14" s="1">
        <f t="shared" si="14"/>
        <v>0.023577602499999996</v>
      </c>
    </row>
    <row r="16" spans="3:29" ht="12.75">
      <c r="C16" t="s">
        <v>21</v>
      </c>
      <c r="D16" s="3">
        <f>SUM(D5:D14)</f>
        <v>0.11066159999999997</v>
      </c>
      <c r="G16" t="s">
        <v>21</v>
      </c>
      <c r="H16" s="3">
        <f>SUM(H5:H14)</f>
        <v>0.0027523999999999986</v>
      </c>
      <c r="K16" t="s">
        <v>21</v>
      </c>
      <c r="L16" s="3">
        <f>SUM(L5:L14)</f>
        <v>0.5903321</v>
      </c>
      <c r="O16" t="s">
        <v>21</v>
      </c>
      <c r="P16" s="3">
        <f>SUM(P5:P14)</f>
        <v>0.052634</v>
      </c>
      <c r="S16" t="s">
        <v>21</v>
      </c>
      <c r="T16" s="3">
        <f>SUM(T5:T14)</f>
        <v>1.5412429000000003</v>
      </c>
      <c r="W16" t="s">
        <v>21</v>
      </c>
      <c r="X16" s="3">
        <f>SUM(X5:X14)</f>
        <v>0.19286160000000002</v>
      </c>
      <c r="Y16" s="3"/>
      <c r="AB16" t="s">
        <v>21</v>
      </c>
      <c r="AC16" s="3">
        <f>SUM(AC5:AC14)</f>
        <v>0.22974072499999998</v>
      </c>
    </row>
    <row r="17" spans="3:29" ht="12.75">
      <c r="C17" t="s">
        <v>22</v>
      </c>
      <c r="D17" s="3">
        <f>D16/9</f>
        <v>0.01229573333333333</v>
      </c>
      <c r="G17" t="s">
        <v>22</v>
      </c>
      <c r="H17" s="3">
        <f>H16/9</f>
        <v>0.00030582222222222204</v>
      </c>
      <c r="K17" t="s">
        <v>22</v>
      </c>
      <c r="L17" s="3">
        <f>L16/9</f>
        <v>0.06559245555555555</v>
      </c>
      <c r="O17" t="s">
        <v>22</v>
      </c>
      <c r="P17" s="3">
        <f>P16/9</f>
        <v>0.0058482222222222225</v>
      </c>
      <c r="S17" t="s">
        <v>22</v>
      </c>
      <c r="T17" s="3">
        <f>T16/9</f>
        <v>0.17124921111111113</v>
      </c>
      <c r="W17" t="s">
        <v>22</v>
      </c>
      <c r="X17" s="3">
        <f>X16/9</f>
        <v>0.02142906666666667</v>
      </c>
      <c r="Y17" s="3"/>
      <c r="AB17" t="s">
        <v>22</v>
      </c>
      <c r="AC17" s="3">
        <f>AC16/9</f>
        <v>0.02552674722222222</v>
      </c>
    </row>
    <row r="18" spans="3:29" ht="12.75">
      <c r="C18" t="s">
        <v>23</v>
      </c>
      <c r="D18" s="3">
        <f>SQRT(D17)</f>
        <v>0.11088612777680232</v>
      </c>
      <c r="G18" t="s">
        <v>23</v>
      </c>
      <c r="H18" s="3">
        <f>SQRT(H17)</f>
        <v>0.017487773506716688</v>
      </c>
      <c r="K18" t="s">
        <v>23</v>
      </c>
      <c r="L18" s="3">
        <f>SQRT(L17)</f>
        <v>0.256110241020455</v>
      </c>
      <c r="O18" t="s">
        <v>23</v>
      </c>
      <c r="P18" s="3">
        <f>SQRT(P17)</f>
        <v>0.07647367012392058</v>
      </c>
      <c r="S18" t="s">
        <v>23</v>
      </c>
      <c r="T18" s="3">
        <f>SQRT(T17)</f>
        <v>0.4138226807596596</v>
      </c>
      <c r="W18" t="s">
        <v>23</v>
      </c>
      <c r="X18" s="3">
        <f>SQRT(X17)</f>
        <v>0.14638670249263308</v>
      </c>
      <c r="Y18" s="3"/>
      <c r="AB18" t="s">
        <v>23</v>
      </c>
      <c r="AC18" s="3">
        <f>SQRT(AC17)</f>
        <v>0.15977092107834334</v>
      </c>
    </row>
    <row r="19" spans="3:29" ht="12.75">
      <c r="C19" t="s">
        <v>24</v>
      </c>
      <c r="D19" s="4">
        <f>D18/C2</f>
        <v>0.6811187209877292</v>
      </c>
      <c r="G19" t="s">
        <v>24</v>
      </c>
      <c r="H19" s="4">
        <f>H18/G2</f>
        <v>0.11689688172938964</v>
      </c>
      <c r="K19" t="s">
        <v>24</v>
      </c>
      <c r="L19" s="4">
        <f>L18/L2</f>
        <v>0.438770328971141</v>
      </c>
      <c r="O19" t="s">
        <v>24</v>
      </c>
      <c r="P19" s="4">
        <f>P18/P2</f>
        <v>0.6767581426895627</v>
      </c>
      <c r="S19" t="s">
        <v>24</v>
      </c>
      <c r="T19" s="4">
        <f>T18/T2</f>
        <v>1.4784661692020709</v>
      </c>
      <c r="W19" t="s">
        <v>24</v>
      </c>
      <c r="X19" s="4">
        <f>X18/X2</f>
        <v>0.9137746722386585</v>
      </c>
      <c r="Y19" s="4"/>
      <c r="AB19" t="s">
        <v>24</v>
      </c>
      <c r="AC19" s="4">
        <f>AC18/AC2</f>
        <v>0.7260664443460275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brickej</cp:lastModifiedBy>
  <dcterms:created xsi:type="dcterms:W3CDTF">2005-08-02T00:41:32Z</dcterms:created>
  <dcterms:modified xsi:type="dcterms:W3CDTF">2006-09-18T18:20:09Z</dcterms:modified>
  <cp:category/>
  <cp:version/>
  <cp:contentType/>
  <cp:contentStatus/>
</cp:coreProperties>
</file>