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0" windowWidth="13110" windowHeight="9165" activeTab="0"/>
  </bookViews>
  <sheets>
    <sheet name="CSC151 midterm-gradebook" sheetId="1" r:id="rId1"/>
  </sheets>
  <definedNames>
    <definedName name="EXAMS">'CSC151 midterm-gradebook'!$B$39</definedName>
    <definedName name="FINAL">'CSC151 midterm-gradebook'!$B$40</definedName>
    <definedName name="HW">'CSC151 midterm-gradebook'!$B$38</definedName>
    <definedName name="TOT_POINTS">'CSC151 midterm-gradebook'!$Q$35</definedName>
  </definedNames>
  <calcPr fullCalcOnLoad="1"/>
</workbook>
</file>

<file path=xl/sharedStrings.xml><?xml version="1.0" encoding="utf-8"?>
<sst xmlns="http://schemas.openxmlformats.org/spreadsheetml/2006/main" count="27" uniqueCount="24">
  <si>
    <t>Total Points</t>
  </si>
  <si>
    <t>Grade</t>
  </si>
  <si>
    <t>CSC151 Exam #1: Part One (Quiz)</t>
  </si>
  <si>
    <t>Letter Grade</t>
  </si>
  <si>
    <t>Other Letter grade</t>
  </si>
  <si>
    <t>Assignment #3 (Homework) Excel 2</t>
  </si>
  <si>
    <t>Assignment #4 (Homework)Excel 3</t>
  </si>
  <si>
    <t>Assignment #5 (Homework) HTML</t>
  </si>
  <si>
    <t>Assignment #6 (Homework) DB1</t>
  </si>
  <si>
    <t>Assignment #7 (Homework) DB2</t>
  </si>
  <si>
    <t>Assignment #8 (Homework) DB3</t>
  </si>
  <si>
    <t>Assignment #9 (Homework) DB4</t>
  </si>
  <si>
    <t>CSC151 Exam #2-Part two (Quiz)</t>
  </si>
  <si>
    <t xml:space="preserve">Homework </t>
  </si>
  <si>
    <t>Exams</t>
  </si>
  <si>
    <t xml:space="preserve">Final </t>
  </si>
  <si>
    <t/>
  </si>
  <si>
    <r>
      <t xml:space="preserve">Assignment #10 (Homework) Powerpoint </t>
    </r>
    <r>
      <rPr>
        <b/>
        <sz val="10"/>
        <color indexed="17"/>
        <rFont val="Arial"/>
        <family val="2"/>
      </rPr>
      <t>Extra Credit</t>
    </r>
  </si>
  <si>
    <t>CSC151 Exam #1-Part two (Quiz)-</t>
  </si>
  <si>
    <t xml:space="preserve">CSC151 Exam #2: Part One (Quiz) </t>
  </si>
  <si>
    <t xml:space="preserve">Final Exam part 1 </t>
  </si>
  <si>
    <t xml:space="preserve">Final Exam part 2 </t>
  </si>
  <si>
    <t xml:space="preserve">Assignment #1 </t>
  </si>
  <si>
    <t xml:space="preserve">Assignment #2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</si>
</sst>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169" fontId="5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169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9" fontId="6" fillId="0" borderId="1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7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0" fillId="0" borderId="0" xfId="0" applyNumberFormat="1" applyFill="1" applyBorder="1" applyAlignment="1">
      <alignment/>
    </xf>
    <xf numFmtId="169" fontId="9" fillId="0" borderId="1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2.421875" style="0" customWidth="1"/>
    <col min="2" max="2" width="11.8515625" style="0" customWidth="1"/>
    <col min="3" max="10" width="11.8515625" style="0" hidden="1" customWidth="1"/>
    <col min="11" max="11" width="13.421875" style="0" hidden="1" customWidth="1"/>
    <col min="12" max="12" width="13.7109375" style="0" hidden="1" customWidth="1"/>
    <col min="13" max="13" width="13.421875" style="0" hidden="1" customWidth="1"/>
    <col min="14" max="14" width="13.7109375" style="0" hidden="1" customWidth="1"/>
    <col min="15" max="15" width="12.8515625" style="0" hidden="1" customWidth="1"/>
    <col min="16" max="16" width="12.28125" style="0" hidden="1" customWidth="1"/>
    <col min="21" max="21" width="2.7109375" style="0" customWidth="1"/>
    <col min="22" max="22" width="14.7109375" style="0" customWidth="1"/>
    <col min="23" max="23" width="13.7109375" style="0" customWidth="1"/>
    <col min="24" max="24" width="14.140625" style="0" customWidth="1"/>
  </cols>
  <sheetData>
    <row r="1" spans="1:24" ht="72" customHeight="1">
      <c r="A1" s="10" t="s">
        <v>22</v>
      </c>
      <c r="B1" s="10" t="s">
        <v>23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17</v>
      </c>
      <c r="K1" s="10" t="s">
        <v>2</v>
      </c>
      <c r="L1" s="10" t="s">
        <v>18</v>
      </c>
      <c r="M1" s="10" t="s">
        <v>19</v>
      </c>
      <c r="N1" s="10" t="s">
        <v>12</v>
      </c>
      <c r="O1" s="10" t="s">
        <v>20</v>
      </c>
      <c r="P1" s="10" t="s">
        <v>21</v>
      </c>
      <c r="Q1" s="10" t="s">
        <v>0</v>
      </c>
      <c r="R1" s="10" t="s">
        <v>1</v>
      </c>
      <c r="S1" s="2" t="s">
        <v>3</v>
      </c>
      <c r="T1" s="2" t="s">
        <v>4</v>
      </c>
      <c r="U1" s="3"/>
      <c r="V1" s="3"/>
      <c r="W1" s="2"/>
      <c r="X1" s="2"/>
    </row>
    <row r="2" spans="1:28" ht="12.75">
      <c r="A2" s="21">
        <v>18.5</v>
      </c>
      <c r="B2">
        <v>38.5</v>
      </c>
      <c r="C2" s="4"/>
      <c r="D2" s="4"/>
      <c r="E2" s="4"/>
      <c r="F2" s="4"/>
      <c r="G2" s="4"/>
      <c r="H2" s="4"/>
      <c r="I2" s="4"/>
      <c r="J2" s="16"/>
      <c r="K2" s="4"/>
      <c r="L2" s="4"/>
      <c r="M2" s="4"/>
      <c r="N2" s="4"/>
      <c r="O2" s="19"/>
      <c r="P2" s="19"/>
      <c r="Q2" s="11">
        <f>(SUM(A2:J2)/1)</f>
        <v>57</v>
      </c>
      <c r="R2" s="5">
        <f>(Q2/TOT_POINTS)*100</f>
        <v>95</v>
      </c>
      <c r="S2" s="6" t="str">
        <f>IF(R2&gt;=92.5,"A",(IF(AND(R2&lt;92.5,R2&gt;=87.5),"A-",(IF(AND(R2&lt;87.5,R2&gt;=85.5),"B+",(IF(AND(R2&lt;85.5,R2&gt;=81.5),"B",(IF(AND(R2&lt;81.5,R2&gt;=77.5),"B-",(IF(AND(R2&lt;77.5,R2&gt;=75.5),"C+",(IF(AND(R2&lt;75.5,R2&gt;=69.5),"C","")))))))))))))</f>
        <v>A</v>
      </c>
      <c r="T2" s="6">
        <f>IF(AND(R2&lt;69.5,R2&gt;=67.5),"C-",(IF(AND(R2&lt;67.5,R2&gt;=59.5),"D",(IF(R2&lt;59.5,"F","")))))</f>
      </c>
      <c r="U2" s="3" t="s">
        <v>16</v>
      </c>
      <c r="V2" s="22"/>
      <c r="W2" s="15"/>
      <c r="X2" s="15"/>
      <c r="Z2" s="4"/>
      <c r="AA2" s="4"/>
      <c r="AB2" s="4"/>
    </row>
    <row r="3" spans="1:28" ht="12.75">
      <c r="A3" s="21">
        <v>15</v>
      </c>
      <c r="B3">
        <v>38.5</v>
      </c>
      <c r="C3" s="9"/>
      <c r="D3" s="4"/>
      <c r="E3" s="4"/>
      <c r="F3" s="4"/>
      <c r="G3" s="7"/>
      <c r="H3" s="4"/>
      <c r="I3" s="4"/>
      <c r="J3" s="16"/>
      <c r="K3" s="4"/>
      <c r="L3" s="4"/>
      <c r="M3" s="4"/>
      <c r="N3" s="4"/>
      <c r="O3" s="4"/>
      <c r="P3" s="4"/>
      <c r="Q3" s="11">
        <f aca="true" t="shared" si="0" ref="Q3:Q31">(SUM(A3:J3)/1)</f>
        <v>53.5</v>
      </c>
      <c r="R3" s="5">
        <f aca="true" t="shared" si="1" ref="R3:R31">(Q3/TOT_POINTS)*100</f>
        <v>89.16666666666667</v>
      </c>
      <c r="S3" s="6" t="str">
        <f aca="true" t="shared" si="2" ref="S3:S31">IF(R3&gt;=92.5,"A",(IF(AND(R3&lt;92.5,R3&gt;=87.5),"A-",(IF(AND(R3&lt;87.5,R3&gt;=85.5),"B+",(IF(AND(R3&lt;85.5,R3&gt;=81.5),"B",(IF(AND(R3&lt;81.5,R3&gt;=77.5),"B-",(IF(AND(R3&lt;77.5,R3&gt;=75.5),"C+",(IF(AND(R3&lt;75.5,R3&gt;=69.5),"C","")))))))))))))</f>
        <v>A-</v>
      </c>
      <c r="T3" s="6">
        <f aca="true" t="shared" si="3" ref="T3:T31">IF(AND(R3&lt;69.5,R3&gt;=67.5),"C-",(IF(AND(R3&lt;67.5,R3&gt;=59.5),"D",(IF(R3&lt;59.5,"F","")))))</f>
      </c>
      <c r="U3" s="3"/>
      <c r="V3" s="3"/>
      <c r="W3" s="4"/>
      <c r="X3" s="15"/>
      <c r="Z3" s="4"/>
      <c r="AA3" s="4"/>
      <c r="AB3" s="4"/>
    </row>
    <row r="4" spans="1:28" ht="12.75">
      <c r="A4" s="21">
        <v>17.5</v>
      </c>
      <c r="B4">
        <v>34</v>
      </c>
      <c r="C4" s="4"/>
      <c r="D4" s="4"/>
      <c r="E4" s="4"/>
      <c r="F4" s="4"/>
      <c r="G4" s="4"/>
      <c r="H4" s="4"/>
      <c r="I4" s="4"/>
      <c r="J4" s="16"/>
      <c r="K4" s="4"/>
      <c r="L4" s="4"/>
      <c r="M4" s="4"/>
      <c r="N4" s="4"/>
      <c r="O4" s="19"/>
      <c r="P4" s="19"/>
      <c r="Q4" s="11">
        <f t="shared" si="0"/>
        <v>51.5</v>
      </c>
      <c r="R4" s="5">
        <f t="shared" si="1"/>
        <v>85.83333333333333</v>
      </c>
      <c r="S4" s="6" t="str">
        <f t="shared" si="2"/>
        <v>B+</v>
      </c>
      <c r="T4" s="6">
        <f t="shared" si="3"/>
      </c>
      <c r="U4" s="3" t="s">
        <v>16</v>
      </c>
      <c r="V4" s="3"/>
      <c r="W4" s="4"/>
      <c r="X4" s="15"/>
      <c r="Z4" s="4"/>
      <c r="AA4" s="4"/>
      <c r="AB4" s="4"/>
    </row>
    <row r="5" spans="1:28" ht="12.75">
      <c r="A5" s="21">
        <v>8</v>
      </c>
      <c r="B5">
        <v>37.5</v>
      </c>
      <c r="C5" s="4"/>
      <c r="D5" s="4"/>
      <c r="E5" s="4"/>
      <c r="F5" s="4"/>
      <c r="G5" s="4"/>
      <c r="H5" s="4"/>
      <c r="I5" s="4"/>
      <c r="J5" s="16"/>
      <c r="K5" s="4"/>
      <c r="L5" s="4"/>
      <c r="M5" s="4"/>
      <c r="N5" s="4"/>
      <c r="O5" s="19"/>
      <c r="P5" s="19"/>
      <c r="Q5" s="11">
        <f t="shared" si="0"/>
        <v>45.5</v>
      </c>
      <c r="R5" s="5">
        <f t="shared" si="1"/>
        <v>75.83333333333333</v>
      </c>
      <c r="S5" s="6" t="str">
        <f t="shared" si="2"/>
        <v>C+</v>
      </c>
      <c r="T5" s="6">
        <f t="shared" si="3"/>
      </c>
      <c r="U5" s="3" t="s">
        <v>16</v>
      </c>
      <c r="V5" s="3"/>
      <c r="W5" s="4"/>
      <c r="X5" s="15"/>
      <c r="Z5" s="4"/>
      <c r="AA5" s="4"/>
      <c r="AB5" s="4"/>
    </row>
    <row r="6" spans="1:28" ht="12.75">
      <c r="A6" s="21">
        <v>14.25</v>
      </c>
      <c r="B6">
        <v>37.5</v>
      </c>
      <c r="C6" s="4"/>
      <c r="D6" s="4"/>
      <c r="E6" s="4"/>
      <c r="F6" s="4"/>
      <c r="G6" s="4"/>
      <c r="H6" s="4"/>
      <c r="I6" s="4"/>
      <c r="J6" s="16"/>
      <c r="K6" s="4"/>
      <c r="L6" s="4"/>
      <c r="M6" s="4"/>
      <c r="N6" s="4"/>
      <c r="O6" s="19"/>
      <c r="P6" s="19"/>
      <c r="Q6" s="11">
        <f t="shared" si="0"/>
        <v>51.75</v>
      </c>
      <c r="R6" s="5">
        <f t="shared" si="1"/>
        <v>86.25</v>
      </c>
      <c r="S6" s="6" t="str">
        <f t="shared" si="2"/>
        <v>B+</v>
      </c>
      <c r="T6" s="6">
        <f t="shared" si="3"/>
      </c>
      <c r="U6" s="3" t="s">
        <v>16</v>
      </c>
      <c r="V6" s="3"/>
      <c r="W6" s="4"/>
      <c r="X6" s="15"/>
      <c r="Z6" s="4"/>
      <c r="AA6" s="4"/>
      <c r="AB6" s="4"/>
    </row>
    <row r="7" spans="1:28" ht="12.75">
      <c r="A7" s="21">
        <v>14</v>
      </c>
      <c r="B7">
        <v>38.5</v>
      </c>
      <c r="C7" s="4"/>
      <c r="D7" s="4"/>
      <c r="E7" s="4"/>
      <c r="F7" s="4"/>
      <c r="G7" s="7"/>
      <c r="H7" s="7"/>
      <c r="I7" s="4"/>
      <c r="J7" s="16"/>
      <c r="K7" s="4"/>
      <c r="L7" s="4"/>
      <c r="M7" s="4"/>
      <c r="N7" s="4"/>
      <c r="O7" s="4"/>
      <c r="P7" s="4"/>
      <c r="Q7" s="11">
        <f t="shared" si="0"/>
        <v>52.5</v>
      </c>
      <c r="R7" s="5">
        <f t="shared" si="1"/>
        <v>87.5</v>
      </c>
      <c r="S7" s="6" t="str">
        <f t="shared" si="2"/>
        <v>A-</v>
      </c>
      <c r="T7" s="6">
        <f t="shared" si="3"/>
      </c>
      <c r="U7" s="3"/>
      <c r="V7" s="3"/>
      <c r="W7" s="4"/>
      <c r="X7" s="15"/>
      <c r="AA7" s="4"/>
      <c r="AB7" s="4"/>
    </row>
    <row r="8" spans="1:28" ht="15" customHeight="1">
      <c r="A8" s="21">
        <v>13</v>
      </c>
      <c r="B8">
        <v>37</v>
      </c>
      <c r="C8" s="9"/>
      <c r="D8" s="7"/>
      <c r="E8" s="4"/>
      <c r="F8" s="4"/>
      <c r="G8" s="14"/>
      <c r="H8" s="4"/>
      <c r="I8" s="4"/>
      <c r="J8" s="16"/>
      <c r="K8" s="4"/>
      <c r="L8" s="4"/>
      <c r="M8" s="4"/>
      <c r="N8" s="4"/>
      <c r="O8" s="4"/>
      <c r="P8" s="4"/>
      <c r="Q8" s="11">
        <f t="shared" si="0"/>
        <v>50</v>
      </c>
      <c r="R8" s="5">
        <f t="shared" si="1"/>
        <v>83.33333333333334</v>
      </c>
      <c r="S8" s="6" t="str">
        <f t="shared" si="2"/>
        <v>B</v>
      </c>
      <c r="T8" s="6">
        <f t="shared" si="3"/>
      </c>
      <c r="U8" s="3"/>
      <c r="V8" s="3"/>
      <c r="W8" s="4"/>
      <c r="X8" s="15"/>
      <c r="AA8" s="4"/>
      <c r="AB8" s="4"/>
    </row>
    <row r="9" spans="1:28" ht="12.75">
      <c r="A9" s="21">
        <v>18.5</v>
      </c>
      <c r="B9">
        <v>38.5</v>
      </c>
      <c r="C9" s="4"/>
      <c r="D9" s="4"/>
      <c r="E9" s="4"/>
      <c r="F9" s="4"/>
      <c r="G9" s="4"/>
      <c r="H9" s="4"/>
      <c r="I9" s="4"/>
      <c r="J9" s="16"/>
      <c r="K9" s="4"/>
      <c r="L9" s="4"/>
      <c r="M9" s="4"/>
      <c r="N9" s="4"/>
      <c r="O9" s="4"/>
      <c r="P9" s="4"/>
      <c r="Q9" s="11">
        <f t="shared" si="0"/>
        <v>57</v>
      </c>
      <c r="R9" s="5">
        <f t="shared" si="1"/>
        <v>95</v>
      </c>
      <c r="S9" s="6" t="str">
        <f t="shared" si="2"/>
        <v>A</v>
      </c>
      <c r="T9" s="6">
        <f t="shared" si="3"/>
      </c>
      <c r="U9" s="3"/>
      <c r="V9" s="3"/>
      <c r="W9" s="4"/>
      <c r="X9" s="15"/>
      <c r="AA9" s="4"/>
      <c r="AB9" s="4"/>
    </row>
    <row r="10" spans="1:28" ht="12.75">
      <c r="A10" s="21">
        <v>11.5</v>
      </c>
      <c r="B10">
        <v>34.5</v>
      </c>
      <c r="C10" s="4"/>
      <c r="D10" s="4"/>
      <c r="E10" s="4"/>
      <c r="F10" s="4"/>
      <c r="G10" s="4"/>
      <c r="H10" s="4"/>
      <c r="I10" s="4"/>
      <c r="J10" s="16"/>
      <c r="K10" s="4"/>
      <c r="L10" s="4"/>
      <c r="M10" s="4"/>
      <c r="N10" s="4"/>
      <c r="O10" s="19"/>
      <c r="P10" s="19"/>
      <c r="Q10" s="11">
        <f t="shared" si="0"/>
        <v>46</v>
      </c>
      <c r="R10" s="5">
        <f t="shared" si="1"/>
        <v>76.66666666666667</v>
      </c>
      <c r="S10" s="6" t="str">
        <f t="shared" si="2"/>
        <v>C+</v>
      </c>
      <c r="T10" s="6">
        <f t="shared" si="3"/>
      </c>
      <c r="U10" s="3"/>
      <c r="V10" s="3"/>
      <c r="W10" s="4"/>
      <c r="X10" s="15"/>
      <c r="Z10" s="4"/>
      <c r="AA10" s="4"/>
      <c r="AB10" s="4"/>
    </row>
    <row r="11" spans="1:28" ht="12.75">
      <c r="A11" s="21">
        <v>8.5</v>
      </c>
      <c r="B11">
        <v>37.5</v>
      </c>
      <c r="C11" s="4"/>
      <c r="D11" s="4"/>
      <c r="E11" s="4"/>
      <c r="F11" s="4"/>
      <c r="G11" s="4"/>
      <c r="H11" s="4"/>
      <c r="I11" s="4"/>
      <c r="J11" s="16"/>
      <c r="K11" s="4"/>
      <c r="L11" s="4"/>
      <c r="M11" s="4"/>
      <c r="N11" s="4"/>
      <c r="O11" s="19"/>
      <c r="P11" s="19"/>
      <c r="Q11" s="11">
        <f t="shared" si="0"/>
        <v>46</v>
      </c>
      <c r="R11" s="5">
        <f t="shared" si="1"/>
        <v>76.66666666666667</v>
      </c>
      <c r="S11" s="6" t="str">
        <f t="shared" si="2"/>
        <v>C+</v>
      </c>
      <c r="T11" s="6">
        <f t="shared" si="3"/>
      </c>
      <c r="U11" s="3"/>
      <c r="V11" s="3"/>
      <c r="W11" s="4"/>
      <c r="X11" s="15"/>
      <c r="Z11" s="4"/>
      <c r="AA11" s="20"/>
      <c r="AB11" s="4"/>
    </row>
    <row r="12" spans="1:28" ht="12.75">
      <c r="A12" s="21">
        <v>11</v>
      </c>
      <c r="B12">
        <v>35</v>
      </c>
      <c r="C12" s="4"/>
      <c r="D12" s="4"/>
      <c r="E12" s="4"/>
      <c r="F12" s="4"/>
      <c r="G12" s="4"/>
      <c r="H12" s="4"/>
      <c r="I12" s="4"/>
      <c r="J12" s="16"/>
      <c r="K12" s="4"/>
      <c r="L12" s="4"/>
      <c r="M12" s="4"/>
      <c r="N12" s="4"/>
      <c r="O12" s="19"/>
      <c r="P12" s="19"/>
      <c r="Q12" s="11">
        <f t="shared" si="0"/>
        <v>46</v>
      </c>
      <c r="R12" s="5">
        <f t="shared" si="1"/>
        <v>76.66666666666667</v>
      </c>
      <c r="S12" s="6" t="str">
        <f t="shared" si="2"/>
        <v>C+</v>
      </c>
      <c r="T12" s="6">
        <f t="shared" si="3"/>
      </c>
      <c r="U12" s="3"/>
      <c r="V12" s="3"/>
      <c r="W12" s="4"/>
      <c r="X12" s="15"/>
      <c r="Z12" s="4"/>
      <c r="AA12" s="20"/>
      <c r="AB12" s="4"/>
    </row>
    <row r="13" spans="1:28" ht="12.75">
      <c r="A13" s="21">
        <v>13</v>
      </c>
      <c r="B13">
        <v>35</v>
      </c>
      <c r="C13" s="4"/>
      <c r="D13" s="4"/>
      <c r="E13" s="4"/>
      <c r="F13" s="4"/>
      <c r="G13" s="4"/>
      <c r="H13" s="4"/>
      <c r="I13" s="4"/>
      <c r="J13" s="16"/>
      <c r="K13" s="4"/>
      <c r="L13" s="4"/>
      <c r="M13" s="4"/>
      <c r="N13" s="4"/>
      <c r="O13" s="19"/>
      <c r="P13" s="19"/>
      <c r="Q13" s="11">
        <f t="shared" si="0"/>
        <v>48</v>
      </c>
      <c r="R13" s="5">
        <f t="shared" si="1"/>
        <v>80</v>
      </c>
      <c r="S13" s="6" t="str">
        <f t="shared" si="2"/>
        <v>B-</v>
      </c>
      <c r="T13" s="6">
        <f t="shared" si="3"/>
      </c>
      <c r="U13" s="3"/>
      <c r="V13" s="3"/>
      <c r="W13" s="4"/>
      <c r="X13" s="15"/>
      <c r="Z13" s="4"/>
      <c r="AA13" s="20"/>
      <c r="AB13" s="4"/>
    </row>
    <row r="14" spans="1:28" ht="12.75">
      <c r="A14" s="21">
        <v>11.5</v>
      </c>
      <c r="B14">
        <v>32.5</v>
      </c>
      <c r="C14" s="4"/>
      <c r="D14" s="4"/>
      <c r="E14" s="4"/>
      <c r="F14" s="4"/>
      <c r="G14" s="4"/>
      <c r="H14" s="4"/>
      <c r="I14" s="4"/>
      <c r="J14" s="16"/>
      <c r="K14" s="4"/>
      <c r="L14" s="4"/>
      <c r="M14" s="4"/>
      <c r="N14" s="4"/>
      <c r="O14" s="19"/>
      <c r="P14" s="19"/>
      <c r="Q14" s="11">
        <f t="shared" si="0"/>
        <v>44</v>
      </c>
      <c r="R14" s="5">
        <f t="shared" si="1"/>
        <v>73.33333333333333</v>
      </c>
      <c r="S14" s="6" t="str">
        <f t="shared" si="2"/>
        <v>C</v>
      </c>
      <c r="T14" s="6">
        <f t="shared" si="3"/>
      </c>
      <c r="U14" s="3"/>
      <c r="V14" s="3"/>
      <c r="W14" s="4"/>
      <c r="X14" s="15"/>
      <c r="Z14" s="4"/>
      <c r="AA14" s="20"/>
      <c r="AB14" s="4"/>
    </row>
    <row r="15" spans="1:28" ht="12.75">
      <c r="A15" s="21">
        <v>15</v>
      </c>
      <c r="B15">
        <v>37</v>
      </c>
      <c r="C15" s="4"/>
      <c r="D15" s="4"/>
      <c r="E15" s="4"/>
      <c r="F15" s="4"/>
      <c r="G15" s="4"/>
      <c r="H15" s="4"/>
      <c r="I15" s="4"/>
      <c r="J15" s="16"/>
      <c r="K15" s="4"/>
      <c r="L15" s="4"/>
      <c r="M15" s="4"/>
      <c r="N15" s="4"/>
      <c r="O15" s="19"/>
      <c r="P15" s="19"/>
      <c r="Q15" s="11">
        <f t="shared" si="0"/>
        <v>52</v>
      </c>
      <c r="R15" s="5">
        <f t="shared" si="1"/>
        <v>86.66666666666667</v>
      </c>
      <c r="S15" s="6" t="str">
        <f t="shared" si="2"/>
        <v>B+</v>
      </c>
      <c r="T15" s="6">
        <f t="shared" si="3"/>
      </c>
      <c r="U15" s="3"/>
      <c r="V15" s="3"/>
      <c r="W15" s="4"/>
      <c r="X15" s="15"/>
      <c r="Z15" s="4"/>
      <c r="AA15" s="20"/>
      <c r="AB15" s="4"/>
    </row>
    <row r="16" spans="1:28" ht="12.75">
      <c r="A16" s="21">
        <v>0</v>
      </c>
      <c r="B16">
        <v>0</v>
      </c>
      <c r="C16" s="4"/>
      <c r="D16" s="4"/>
      <c r="E16" s="4"/>
      <c r="F16" s="4"/>
      <c r="G16" s="4"/>
      <c r="H16" s="4"/>
      <c r="I16" s="4"/>
      <c r="J16" s="16"/>
      <c r="K16" s="4"/>
      <c r="L16" s="4"/>
      <c r="M16" s="4"/>
      <c r="N16" s="4"/>
      <c r="O16" s="19"/>
      <c r="P16" s="19"/>
      <c r="Q16" s="11">
        <f t="shared" si="0"/>
        <v>0</v>
      </c>
      <c r="R16" s="5">
        <f t="shared" si="1"/>
        <v>0</v>
      </c>
      <c r="S16" s="6">
        <f t="shared" si="2"/>
      </c>
      <c r="T16" s="6" t="str">
        <f t="shared" si="3"/>
        <v>F</v>
      </c>
      <c r="U16" s="3"/>
      <c r="V16" s="3"/>
      <c r="W16" s="4"/>
      <c r="X16" s="15"/>
      <c r="Z16" s="4"/>
      <c r="AA16" s="20"/>
      <c r="AB16" s="4"/>
    </row>
    <row r="17" spans="1:28" ht="12.75">
      <c r="A17" s="21">
        <v>14.5</v>
      </c>
      <c r="B17">
        <v>38</v>
      </c>
      <c r="C17" s="4"/>
      <c r="D17" s="4"/>
      <c r="E17" s="4"/>
      <c r="F17" s="4"/>
      <c r="G17" s="4"/>
      <c r="H17" s="4"/>
      <c r="I17" s="4"/>
      <c r="J17" s="16"/>
      <c r="K17" s="4"/>
      <c r="L17" s="4"/>
      <c r="M17" s="4"/>
      <c r="N17" s="4"/>
      <c r="O17" s="19"/>
      <c r="P17" s="19"/>
      <c r="Q17" s="11">
        <f t="shared" si="0"/>
        <v>52.5</v>
      </c>
      <c r="R17" s="5">
        <f t="shared" si="1"/>
        <v>87.5</v>
      </c>
      <c r="S17" s="6" t="str">
        <f t="shared" si="2"/>
        <v>A-</v>
      </c>
      <c r="T17" s="6">
        <f t="shared" si="3"/>
      </c>
      <c r="U17" s="3"/>
      <c r="V17" s="3"/>
      <c r="W17" s="4"/>
      <c r="X17" s="15"/>
      <c r="Z17" s="4"/>
      <c r="AA17" s="20"/>
      <c r="AB17" s="4"/>
    </row>
    <row r="18" spans="1:28" ht="12.75">
      <c r="A18" s="21">
        <v>12.5</v>
      </c>
      <c r="B18">
        <v>38.5</v>
      </c>
      <c r="C18" s="4"/>
      <c r="D18" s="4"/>
      <c r="E18" s="4"/>
      <c r="F18" s="4"/>
      <c r="G18" s="4"/>
      <c r="H18" s="4"/>
      <c r="I18" s="4"/>
      <c r="J18" s="16"/>
      <c r="K18" s="4"/>
      <c r="L18" s="4"/>
      <c r="M18" s="4"/>
      <c r="N18" s="4"/>
      <c r="O18" s="19"/>
      <c r="P18" s="19"/>
      <c r="Q18" s="11">
        <f t="shared" si="0"/>
        <v>51</v>
      </c>
      <c r="R18" s="5">
        <f t="shared" si="1"/>
        <v>85</v>
      </c>
      <c r="S18" s="6" t="str">
        <f t="shared" si="2"/>
        <v>B</v>
      </c>
      <c r="T18" s="6">
        <f t="shared" si="3"/>
      </c>
      <c r="U18" s="3"/>
      <c r="V18" s="3"/>
      <c r="W18" s="4"/>
      <c r="X18" s="15"/>
      <c r="Z18" s="4"/>
      <c r="AA18" s="20"/>
      <c r="AB18" s="4"/>
    </row>
    <row r="19" spans="1:28" ht="12.75">
      <c r="A19" s="21">
        <v>15</v>
      </c>
      <c r="B19">
        <v>0</v>
      </c>
      <c r="C19" s="4"/>
      <c r="D19" s="4"/>
      <c r="E19" s="4"/>
      <c r="F19" s="4"/>
      <c r="G19" s="4"/>
      <c r="H19" s="4"/>
      <c r="I19" s="4"/>
      <c r="J19" s="16"/>
      <c r="K19" s="4"/>
      <c r="L19" s="4"/>
      <c r="M19" s="4"/>
      <c r="N19" s="4"/>
      <c r="O19" s="19"/>
      <c r="P19" s="19"/>
      <c r="Q19" s="11">
        <f t="shared" si="0"/>
        <v>15</v>
      </c>
      <c r="R19" s="5">
        <f t="shared" si="1"/>
        <v>25</v>
      </c>
      <c r="S19" s="6">
        <f t="shared" si="2"/>
      </c>
      <c r="T19" s="6" t="str">
        <f t="shared" si="3"/>
        <v>F</v>
      </c>
      <c r="U19" s="3"/>
      <c r="V19" s="3"/>
      <c r="W19" s="4"/>
      <c r="X19" s="15"/>
      <c r="Z19" s="4"/>
      <c r="AA19" s="20"/>
      <c r="AB19" s="4"/>
    </row>
    <row r="20" spans="1:28" ht="12.75">
      <c r="A20" s="21">
        <v>7</v>
      </c>
      <c r="B20">
        <v>32.5</v>
      </c>
      <c r="C20" s="4"/>
      <c r="D20" s="4"/>
      <c r="E20" s="4"/>
      <c r="F20" s="4"/>
      <c r="G20" s="4"/>
      <c r="H20" s="4"/>
      <c r="I20" s="4"/>
      <c r="J20" s="16"/>
      <c r="K20" s="4"/>
      <c r="L20" s="4"/>
      <c r="M20" s="4"/>
      <c r="N20" s="4"/>
      <c r="O20" s="19"/>
      <c r="P20" s="19"/>
      <c r="Q20" s="11">
        <f t="shared" si="0"/>
        <v>39.5</v>
      </c>
      <c r="R20" s="5">
        <f t="shared" si="1"/>
        <v>65.83333333333333</v>
      </c>
      <c r="S20" s="6">
        <f t="shared" si="2"/>
      </c>
      <c r="T20" s="6" t="str">
        <f t="shared" si="3"/>
        <v>D</v>
      </c>
      <c r="U20" s="3"/>
      <c r="V20" s="3"/>
      <c r="W20" s="4"/>
      <c r="X20" s="15"/>
      <c r="Z20" s="4"/>
      <c r="AA20" s="20"/>
      <c r="AB20" s="4"/>
    </row>
    <row r="21" spans="1:28" ht="12.75">
      <c r="A21" s="21">
        <v>19.5</v>
      </c>
      <c r="B21">
        <v>0</v>
      </c>
      <c r="C21" s="4"/>
      <c r="D21" s="4"/>
      <c r="E21" s="4"/>
      <c r="F21" s="4"/>
      <c r="G21" s="4"/>
      <c r="H21" s="4"/>
      <c r="I21" s="4"/>
      <c r="J21" s="16"/>
      <c r="K21" s="4"/>
      <c r="L21" s="4"/>
      <c r="M21" s="4"/>
      <c r="N21" s="4"/>
      <c r="O21" s="19"/>
      <c r="P21" s="19"/>
      <c r="Q21" s="11">
        <f t="shared" si="0"/>
        <v>19.5</v>
      </c>
      <c r="R21" s="5">
        <f t="shared" si="1"/>
        <v>32.5</v>
      </c>
      <c r="S21" s="6">
        <f t="shared" si="2"/>
      </c>
      <c r="T21" s="6" t="str">
        <f t="shared" si="3"/>
        <v>F</v>
      </c>
      <c r="U21" s="3"/>
      <c r="V21" s="3"/>
      <c r="W21" s="4"/>
      <c r="X21" s="15"/>
      <c r="Z21" s="4"/>
      <c r="AA21" s="18"/>
      <c r="AB21" s="4"/>
    </row>
    <row r="22" spans="1:30" ht="12.75">
      <c r="A22" s="21">
        <v>17.5</v>
      </c>
      <c r="B22">
        <v>39</v>
      </c>
      <c r="C22" s="4"/>
      <c r="D22" s="4"/>
      <c r="E22" s="4"/>
      <c r="F22" s="4"/>
      <c r="G22" s="7"/>
      <c r="H22" s="4"/>
      <c r="I22" s="4"/>
      <c r="J22" s="16"/>
      <c r="K22" s="4"/>
      <c r="L22" s="4"/>
      <c r="M22" s="4"/>
      <c r="N22" s="4"/>
      <c r="O22" s="4"/>
      <c r="P22" s="4"/>
      <c r="Q22" s="11">
        <f t="shared" si="0"/>
        <v>56.5</v>
      </c>
      <c r="R22" s="5">
        <f t="shared" si="1"/>
        <v>94.16666666666667</v>
      </c>
      <c r="S22" s="6" t="str">
        <f t="shared" si="2"/>
        <v>A</v>
      </c>
      <c r="T22" s="6">
        <f t="shared" si="3"/>
      </c>
      <c r="U22" s="3"/>
      <c r="V22" s="3"/>
      <c r="W22" s="4"/>
      <c r="X22" s="15"/>
      <c r="AA22" s="15"/>
      <c r="AB22" s="15"/>
      <c r="AC22" s="15"/>
      <c r="AD22" s="15"/>
    </row>
    <row r="23" spans="1:24" ht="12.75">
      <c r="A23" s="21">
        <v>19</v>
      </c>
      <c r="B23">
        <v>37</v>
      </c>
      <c r="C23" s="4"/>
      <c r="D23" s="4"/>
      <c r="E23" s="4"/>
      <c r="F23" s="4"/>
      <c r="G23" s="7"/>
      <c r="H23" s="14"/>
      <c r="I23" s="4"/>
      <c r="J23" s="16"/>
      <c r="K23" s="4"/>
      <c r="L23" s="4"/>
      <c r="M23" s="4"/>
      <c r="N23" s="4"/>
      <c r="O23" s="4"/>
      <c r="P23" s="4"/>
      <c r="Q23" s="11">
        <f t="shared" si="0"/>
        <v>56</v>
      </c>
      <c r="R23" s="5">
        <f t="shared" si="1"/>
        <v>93.33333333333333</v>
      </c>
      <c r="S23" s="6" t="str">
        <f t="shared" si="2"/>
        <v>A</v>
      </c>
      <c r="T23" s="6">
        <f t="shared" si="3"/>
      </c>
      <c r="U23" s="3"/>
      <c r="V23" s="3"/>
      <c r="W23" s="4"/>
      <c r="X23" s="15"/>
    </row>
    <row r="24" spans="1:24" ht="12.75">
      <c r="A24" s="21">
        <v>9</v>
      </c>
      <c r="B24">
        <v>36.5</v>
      </c>
      <c r="C24" s="4"/>
      <c r="D24" s="4"/>
      <c r="E24" s="4"/>
      <c r="F24" s="4"/>
      <c r="G24" s="4"/>
      <c r="H24" s="4"/>
      <c r="I24" s="4"/>
      <c r="J24" s="16"/>
      <c r="K24" s="4"/>
      <c r="L24" s="4"/>
      <c r="M24" s="4"/>
      <c r="N24" s="4"/>
      <c r="O24" s="4"/>
      <c r="P24" s="4"/>
      <c r="Q24" s="11">
        <f t="shared" si="0"/>
        <v>45.5</v>
      </c>
      <c r="R24" s="5">
        <f t="shared" si="1"/>
        <v>75.83333333333333</v>
      </c>
      <c r="S24" s="6" t="str">
        <f t="shared" si="2"/>
        <v>C+</v>
      </c>
      <c r="T24" s="6">
        <f t="shared" si="3"/>
      </c>
      <c r="U24" s="3"/>
      <c r="V24" s="3"/>
      <c r="W24" s="4"/>
      <c r="X24" s="15"/>
    </row>
    <row r="25" spans="1:26" ht="12.75">
      <c r="A25" s="21">
        <v>9.5</v>
      </c>
      <c r="B25">
        <v>31</v>
      </c>
      <c r="C25" s="4"/>
      <c r="D25" s="4"/>
      <c r="E25" s="4"/>
      <c r="F25" s="4"/>
      <c r="G25" s="4"/>
      <c r="H25" s="4"/>
      <c r="I25" s="4"/>
      <c r="J25" s="16"/>
      <c r="K25" s="4"/>
      <c r="L25" s="4"/>
      <c r="M25" s="4"/>
      <c r="N25" s="4"/>
      <c r="O25" s="19"/>
      <c r="P25" s="19"/>
      <c r="Q25" s="11">
        <f t="shared" si="0"/>
        <v>40.5</v>
      </c>
      <c r="R25" s="5">
        <f t="shared" si="1"/>
        <v>67.5</v>
      </c>
      <c r="S25" s="6">
        <f t="shared" si="2"/>
      </c>
      <c r="T25" s="6" t="str">
        <f t="shared" si="3"/>
        <v>C-</v>
      </c>
      <c r="U25" s="3"/>
      <c r="V25" s="3"/>
      <c r="W25" s="4"/>
      <c r="X25" s="15"/>
      <c r="Z25" s="4"/>
    </row>
    <row r="26" spans="1:24" ht="12.75">
      <c r="A26" s="21">
        <v>16.5</v>
      </c>
      <c r="B26">
        <v>32.5</v>
      </c>
      <c r="C26" s="9"/>
      <c r="D26" s="7"/>
      <c r="E26" s="4"/>
      <c r="F26" s="4"/>
      <c r="G26" s="7"/>
      <c r="H26" s="7"/>
      <c r="I26" s="4"/>
      <c r="J26" s="16"/>
      <c r="K26" s="4"/>
      <c r="L26" s="4"/>
      <c r="M26" s="4"/>
      <c r="N26" s="4"/>
      <c r="O26" s="4"/>
      <c r="P26" s="4"/>
      <c r="Q26" s="11">
        <f t="shared" si="0"/>
        <v>49</v>
      </c>
      <c r="R26" s="5">
        <f t="shared" si="1"/>
        <v>81.66666666666667</v>
      </c>
      <c r="S26" s="6" t="str">
        <f t="shared" si="2"/>
        <v>B</v>
      </c>
      <c r="T26" s="6">
        <f t="shared" si="3"/>
      </c>
      <c r="U26" s="3"/>
      <c r="V26" s="3"/>
      <c r="W26" s="4"/>
      <c r="X26" s="15"/>
    </row>
    <row r="27" spans="1:24" ht="12.75">
      <c r="A27" s="21">
        <v>11</v>
      </c>
      <c r="B27">
        <v>36.5</v>
      </c>
      <c r="C27" s="4"/>
      <c r="D27" s="4"/>
      <c r="E27" s="4"/>
      <c r="F27" s="4"/>
      <c r="G27" s="4"/>
      <c r="H27" s="7"/>
      <c r="I27" s="4"/>
      <c r="J27" s="16"/>
      <c r="K27" s="4"/>
      <c r="L27" s="4"/>
      <c r="M27" s="4"/>
      <c r="N27" s="4"/>
      <c r="O27" s="4"/>
      <c r="P27" s="4"/>
      <c r="Q27" s="11">
        <f t="shared" si="0"/>
        <v>47.5</v>
      </c>
      <c r="R27" s="5">
        <f t="shared" si="1"/>
        <v>79.16666666666666</v>
      </c>
      <c r="S27" s="6" t="str">
        <f t="shared" si="2"/>
        <v>B-</v>
      </c>
      <c r="T27" s="6">
        <f t="shared" si="3"/>
      </c>
      <c r="U27" s="3"/>
      <c r="V27" s="3"/>
      <c r="W27" s="4"/>
      <c r="X27" s="15"/>
    </row>
    <row r="28" spans="1:26" ht="12.75">
      <c r="A28" s="21">
        <v>11</v>
      </c>
      <c r="B28">
        <v>36.5</v>
      </c>
      <c r="C28" s="4"/>
      <c r="D28" s="4"/>
      <c r="E28" s="4"/>
      <c r="F28" s="4"/>
      <c r="G28" s="4"/>
      <c r="H28" s="4"/>
      <c r="I28" s="4"/>
      <c r="J28" s="16"/>
      <c r="K28" s="4"/>
      <c r="L28" s="4"/>
      <c r="M28" s="4"/>
      <c r="N28" s="4"/>
      <c r="O28" s="19"/>
      <c r="P28" s="19"/>
      <c r="Q28" s="11">
        <f t="shared" si="0"/>
        <v>47.5</v>
      </c>
      <c r="R28" s="5">
        <f t="shared" si="1"/>
        <v>79.16666666666666</v>
      </c>
      <c r="S28" s="6" t="str">
        <f t="shared" si="2"/>
        <v>B-</v>
      </c>
      <c r="T28" s="6">
        <f t="shared" si="3"/>
      </c>
      <c r="U28" s="3"/>
      <c r="V28" s="3"/>
      <c r="W28" s="4"/>
      <c r="X28" s="15"/>
      <c r="Z28" s="4"/>
    </row>
    <row r="29" spans="1:26" ht="12.75">
      <c r="A29" s="21">
        <v>16.5</v>
      </c>
      <c r="B29">
        <v>36.5</v>
      </c>
      <c r="C29" s="4"/>
      <c r="D29" s="4"/>
      <c r="E29" s="4"/>
      <c r="F29" s="4"/>
      <c r="G29" s="4"/>
      <c r="H29" s="4"/>
      <c r="I29" s="14"/>
      <c r="J29" s="16"/>
      <c r="K29" s="4"/>
      <c r="L29" s="4"/>
      <c r="M29" s="4"/>
      <c r="N29" s="4"/>
      <c r="O29" s="19"/>
      <c r="P29" s="19"/>
      <c r="Q29" s="11">
        <f t="shared" si="0"/>
        <v>53</v>
      </c>
      <c r="R29" s="5">
        <f t="shared" si="1"/>
        <v>88.33333333333333</v>
      </c>
      <c r="S29" s="6" t="str">
        <f t="shared" si="2"/>
        <v>A-</v>
      </c>
      <c r="T29" s="6">
        <f t="shared" si="3"/>
      </c>
      <c r="U29" s="3"/>
      <c r="V29" s="3"/>
      <c r="W29" s="4"/>
      <c r="X29" s="15"/>
      <c r="Z29" s="4"/>
    </row>
    <row r="30" spans="1:24" ht="12.75">
      <c r="A30" s="21">
        <v>19</v>
      </c>
      <c r="B30">
        <v>39</v>
      </c>
      <c r="C30" s="9"/>
      <c r="D30" s="9"/>
      <c r="E30" s="4"/>
      <c r="F30" s="4"/>
      <c r="G30" s="9"/>
      <c r="H30" s="9"/>
      <c r="I30" s="9"/>
      <c r="J30" s="16"/>
      <c r="K30" s="4"/>
      <c r="L30" s="4"/>
      <c r="M30" s="4"/>
      <c r="N30" s="4"/>
      <c r="O30" s="4"/>
      <c r="P30" s="4"/>
      <c r="Q30" s="11">
        <f t="shared" si="0"/>
        <v>58</v>
      </c>
      <c r="R30" s="5">
        <f t="shared" si="1"/>
        <v>96.66666666666667</v>
      </c>
      <c r="S30" s="6" t="str">
        <f t="shared" si="2"/>
        <v>A</v>
      </c>
      <c r="T30" s="6">
        <f t="shared" si="3"/>
      </c>
      <c r="U30" s="3"/>
      <c r="V30" s="3"/>
      <c r="W30" s="4"/>
      <c r="X30" s="15"/>
    </row>
    <row r="31" spans="1:26" ht="12.75">
      <c r="A31">
        <v>12.5</v>
      </c>
      <c r="B31">
        <v>36.5</v>
      </c>
      <c r="C31" s="4"/>
      <c r="D31" s="4"/>
      <c r="E31" s="4"/>
      <c r="F31" s="4"/>
      <c r="G31" s="4"/>
      <c r="H31" s="4"/>
      <c r="I31" s="4"/>
      <c r="J31" s="16"/>
      <c r="K31" s="4"/>
      <c r="L31" s="4"/>
      <c r="M31" s="4"/>
      <c r="N31" s="4"/>
      <c r="O31" s="19"/>
      <c r="P31" s="19"/>
      <c r="Q31" s="11">
        <f t="shared" si="0"/>
        <v>49</v>
      </c>
      <c r="R31" s="5">
        <f t="shared" si="1"/>
        <v>81.66666666666667</v>
      </c>
      <c r="S31" s="6" t="str">
        <f t="shared" si="2"/>
        <v>B</v>
      </c>
      <c r="T31" s="6">
        <f t="shared" si="3"/>
      </c>
      <c r="U31" s="3"/>
      <c r="V31" s="3"/>
      <c r="W31" s="4"/>
      <c r="X31" s="15"/>
      <c r="Z31" s="4"/>
    </row>
    <row r="32" spans="1:23" ht="12.75">
      <c r="A32" s="4">
        <f aca="true" t="shared" si="4" ref="A32:I32">AVERAGE(A2:A31)</f>
        <v>13.308333333333334</v>
      </c>
      <c r="B32" s="4">
        <f t="shared" si="4"/>
        <v>32.71666666666667</v>
      </c>
      <c r="C32" s="4" t="e">
        <f t="shared" si="4"/>
        <v>#DIV/0!</v>
      </c>
      <c r="D32" s="4" t="e">
        <f t="shared" si="4"/>
        <v>#DIV/0!</v>
      </c>
      <c r="E32" s="4" t="e">
        <f t="shared" si="4"/>
        <v>#DIV/0!</v>
      </c>
      <c r="F32" s="4" t="e">
        <f t="shared" si="4"/>
        <v>#DIV/0!</v>
      </c>
      <c r="G32" s="4" t="e">
        <f t="shared" si="4"/>
        <v>#DIV/0!</v>
      </c>
      <c r="H32" s="4" t="e">
        <f t="shared" si="4"/>
        <v>#DIV/0!</v>
      </c>
      <c r="I32" s="4" t="e">
        <f t="shared" si="4"/>
        <v>#DIV/0!</v>
      </c>
      <c r="J32" s="17"/>
      <c r="K32" s="4" t="e">
        <f aca="true" t="shared" si="5" ref="K32:P32">AVERAGE(K2:K31)</f>
        <v>#DIV/0!</v>
      </c>
      <c r="L32" s="4" t="e">
        <f t="shared" si="5"/>
        <v>#DIV/0!</v>
      </c>
      <c r="M32" s="4" t="e">
        <f t="shared" si="5"/>
        <v>#DIV/0!</v>
      </c>
      <c r="N32" s="4" t="e">
        <f t="shared" si="5"/>
        <v>#DIV/0!</v>
      </c>
      <c r="O32" s="4" t="e">
        <f t="shared" si="5"/>
        <v>#DIV/0!</v>
      </c>
      <c r="P32" s="4" t="e">
        <f t="shared" si="5"/>
        <v>#DIV/0!</v>
      </c>
      <c r="Q32" s="11" t="e">
        <f>(SUM(A32:J32)*HW)+(SUM(K32:N32)*EXAMS)+(SUM(O32:P32)*FINAL)</f>
        <v>#DIV/0!</v>
      </c>
      <c r="R32" s="3"/>
      <c r="S32" s="3"/>
      <c r="T32" s="3"/>
      <c r="U32" s="3"/>
      <c r="V32" s="3"/>
      <c r="W32" s="5" t="e">
        <f>AVERAGE(W2:W31)</f>
        <v>#DIV/0!</v>
      </c>
    </row>
    <row r="33" spans="1:23" ht="12.75">
      <c r="A33" s="4">
        <f aca="true" t="shared" si="6" ref="A33:I33">(A32/A34)*100</f>
        <v>66.54166666666667</v>
      </c>
      <c r="B33" s="4">
        <f t="shared" si="6"/>
        <v>81.79166666666667</v>
      </c>
      <c r="C33" s="4" t="e">
        <f t="shared" si="6"/>
        <v>#DIV/0!</v>
      </c>
      <c r="D33" s="4" t="e">
        <f t="shared" si="6"/>
        <v>#DIV/0!</v>
      </c>
      <c r="E33" s="4" t="e">
        <f t="shared" si="6"/>
        <v>#DIV/0!</v>
      </c>
      <c r="F33" s="4" t="e">
        <f t="shared" si="6"/>
        <v>#DIV/0!</v>
      </c>
      <c r="G33" s="4" t="e">
        <f t="shared" si="6"/>
        <v>#DIV/0!</v>
      </c>
      <c r="H33" s="4" t="e">
        <f t="shared" si="6"/>
        <v>#DIV/0!</v>
      </c>
      <c r="I33" s="4" t="e">
        <f t="shared" si="6"/>
        <v>#DIV/0!</v>
      </c>
      <c r="J33" s="17"/>
      <c r="K33" s="4" t="e">
        <f aca="true" t="shared" si="7" ref="K33:Q33">(K32/K34)*100</f>
        <v>#DIV/0!</v>
      </c>
      <c r="L33" s="4" t="e">
        <f t="shared" si="7"/>
        <v>#DIV/0!</v>
      </c>
      <c r="M33" s="4" t="e">
        <f t="shared" si="7"/>
        <v>#DIV/0!</v>
      </c>
      <c r="N33" s="4" t="e">
        <f t="shared" si="7"/>
        <v>#DIV/0!</v>
      </c>
      <c r="O33" s="4" t="e">
        <f t="shared" si="7"/>
        <v>#DIV/0!</v>
      </c>
      <c r="P33" s="4" t="e">
        <f t="shared" si="7"/>
        <v>#DIV/0!</v>
      </c>
      <c r="Q33" s="4" t="e">
        <f t="shared" si="7"/>
        <v>#DIV/0!</v>
      </c>
      <c r="R33" s="3"/>
      <c r="S33" s="3"/>
      <c r="T33" s="3"/>
      <c r="U33" s="3"/>
      <c r="V33" s="3"/>
      <c r="W33" s="5" t="e">
        <f>(W32/W34)*100</f>
        <v>#DIV/0!</v>
      </c>
    </row>
    <row r="34" spans="1:23" ht="12.75">
      <c r="A34" s="4">
        <v>20</v>
      </c>
      <c r="B34" s="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>
        <f>(SUM(A34:P34))</f>
        <v>60</v>
      </c>
      <c r="R34" s="3"/>
      <c r="S34" s="3"/>
      <c r="T34" s="3"/>
      <c r="U34" s="3"/>
      <c r="V34" s="3"/>
      <c r="W34" s="3">
        <v>60</v>
      </c>
    </row>
    <row r="35" spans="1:23" ht="12.75">
      <c r="A35" s="3"/>
      <c r="B35" s="3"/>
      <c r="H35" s="3"/>
      <c r="K35" s="3"/>
      <c r="L35" s="3"/>
      <c r="M35" s="3"/>
      <c r="N35" s="3"/>
      <c r="O35" s="3"/>
      <c r="P35" s="3"/>
      <c r="Q35" s="11">
        <f>(SUM(A34:P35))</f>
        <v>60</v>
      </c>
      <c r="R35" s="3"/>
      <c r="S35" s="3"/>
      <c r="T35" s="3"/>
      <c r="U35" s="3"/>
      <c r="V35" s="3"/>
      <c r="W35" s="3"/>
    </row>
    <row r="36" spans="1:20" ht="12.75">
      <c r="A36" s="4">
        <v>20</v>
      </c>
      <c r="B36" s="4">
        <v>40</v>
      </c>
      <c r="C36" s="4">
        <v>20</v>
      </c>
      <c r="D36" s="4">
        <v>20</v>
      </c>
      <c r="E36" s="4">
        <v>20</v>
      </c>
      <c r="F36" s="4">
        <v>20</v>
      </c>
      <c r="G36" s="4">
        <v>20</v>
      </c>
      <c r="H36" s="4">
        <v>20</v>
      </c>
      <c r="I36" s="4">
        <v>20</v>
      </c>
      <c r="J36" s="4">
        <v>20</v>
      </c>
      <c r="K36" s="4">
        <v>40</v>
      </c>
      <c r="L36" s="4">
        <v>60</v>
      </c>
      <c r="M36" s="4">
        <v>40</v>
      </c>
      <c r="N36" s="4">
        <v>60</v>
      </c>
      <c r="O36" s="4">
        <v>50</v>
      </c>
      <c r="P36" s="4">
        <v>50</v>
      </c>
      <c r="Q36" s="11">
        <f>(SUM(A36:J36)*$B$38)+(SUM(K36:N36)*$B$39)+(SUM(O36:P36)*$B$40)</f>
        <v>185</v>
      </c>
      <c r="R36" s="5">
        <f>(Q37/$Q$36)*100</f>
        <v>94.5945945945946</v>
      </c>
      <c r="S36" s="6" t="str">
        <f>IF(R36&gt;=92.5,"A",(IF(AND(R36&lt;92.5,R36&gt;=87.5),"A-",(IF(AND(R36&lt;87.5,R36&gt;=85.5),"B+",(IF(AND(R36&lt;85.5,R36&gt;=81.5),"B",(IF(AND(R36&lt;81.5,R36&gt;=77.5),"B-",(IF(AND(R36&lt;77.5,R36&gt;=75.5),"C+",(IF(AND(R36&lt;75.5,R36&gt;=69.5),"C","")))))))))))))</f>
        <v>A</v>
      </c>
      <c r="T36" s="6">
        <f>IF(AND(R36&lt;69.5,R36&gt;=67.5),"C-",(IF(AND(R36&lt;67.5,R36&gt;=59.5),"D",(IF(R36&lt;59.5,"F","")))))</f>
      </c>
    </row>
    <row r="37" spans="1:20" ht="12.75">
      <c r="A37" s="4">
        <v>19</v>
      </c>
      <c r="B37" s="4">
        <v>38</v>
      </c>
      <c r="C37" s="4">
        <v>19</v>
      </c>
      <c r="D37" s="4">
        <v>19</v>
      </c>
      <c r="E37" s="4">
        <v>19</v>
      </c>
      <c r="F37" s="4">
        <v>19</v>
      </c>
      <c r="G37" s="4">
        <v>19</v>
      </c>
      <c r="H37" s="4">
        <v>19</v>
      </c>
      <c r="I37" s="4">
        <v>19</v>
      </c>
      <c r="J37" s="4">
        <v>19</v>
      </c>
      <c r="K37" s="4">
        <v>38</v>
      </c>
      <c r="L37" s="4">
        <v>56</v>
      </c>
      <c r="M37" s="4">
        <v>38</v>
      </c>
      <c r="N37" s="4">
        <v>56</v>
      </c>
      <c r="O37" s="4">
        <v>38</v>
      </c>
      <c r="P37" s="4">
        <v>56</v>
      </c>
      <c r="Q37" s="11">
        <f>(SUM(A37:J37)*$B$38)+(SUM(K37:N37)*$B$39)+(SUM(O37:P37)*$B$40)</f>
        <v>175</v>
      </c>
      <c r="R37" s="12"/>
      <c r="S37" s="13"/>
      <c r="T37" s="13"/>
    </row>
    <row r="38" spans="1:22" ht="15">
      <c r="A38" t="s">
        <v>13</v>
      </c>
      <c r="B38">
        <v>0.5</v>
      </c>
      <c r="U38" s="1"/>
      <c r="V38" s="1"/>
    </row>
    <row r="39" spans="1:22" ht="15">
      <c r="A39" t="s">
        <v>14</v>
      </c>
      <c r="B39">
        <v>0.25</v>
      </c>
      <c r="U39" s="1"/>
      <c r="V39" s="1"/>
    </row>
    <row r="40" spans="1:22" ht="15">
      <c r="A40" t="s">
        <v>15</v>
      </c>
      <c r="B40">
        <v>0.25</v>
      </c>
      <c r="U40" s="1"/>
      <c r="V40" s="1"/>
    </row>
    <row r="41" spans="21:22" ht="15" customHeight="1">
      <c r="U41" s="1"/>
      <c r="V41" s="1"/>
    </row>
    <row r="42" spans="21:22" ht="15" customHeight="1">
      <c r="U42" s="1"/>
      <c r="V42" s="1"/>
    </row>
    <row r="47" ht="12.75">
      <c r="B47" s="21"/>
    </row>
  </sheetData>
  <printOptions/>
  <pageMargins left="0.41" right="0.38" top="0.64" bottom="0.5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McCarron _Thieke</dc:creator>
  <cp:keywords/>
  <dc:description/>
  <cp:lastModifiedBy>administrator</cp:lastModifiedBy>
  <cp:lastPrinted>2001-11-09T20:37:28Z</cp:lastPrinted>
  <dcterms:created xsi:type="dcterms:W3CDTF">2001-10-23T08:56:50Z</dcterms:created>
  <dcterms:modified xsi:type="dcterms:W3CDTF">2002-02-27T17:47:56Z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