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urseInformation\SC123\Sandbox\Josef\"/>
    </mc:Choice>
  </mc:AlternateContent>
  <xr:revisionPtr revIDLastSave="0" documentId="8_{09130189-D52A-4989-A953-6D2784C6AE6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7" i="1"/>
  <c r="B4" i="1"/>
</calcChain>
</file>

<file path=xl/sharedStrings.xml><?xml version="1.0" encoding="utf-8"?>
<sst xmlns="http://schemas.openxmlformats.org/spreadsheetml/2006/main" count="32" uniqueCount="25">
  <si>
    <t>kg</t>
  </si>
  <si>
    <t>N/m</t>
  </si>
  <si>
    <t>Time(s)</t>
  </si>
  <si>
    <t>Pos(m)</t>
  </si>
  <si>
    <t>Vel(m/s)</t>
  </si>
  <si>
    <t>KE (J)</t>
  </si>
  <si>
    <t>PE (J)</t>
  </si>
  <si>
    <t>Energies graph will go here</t>
  </si>
  <si>
    <t>REMOVE ANY DATA BELOW ROW 44 !!!!</t>
  </si>
  <si>
    <t>TABLE WILL COME OUT ON PAGE 2 of PRINTOUT!!!!</t>
  </si>
  <si>
    <t>stretch graph to about line 30 and to column D</t>
  </si>
  <si>
    <t xml:space="preserve">Col E Copied </t>
  </si>
  <si>
    <r>
      <t>Spring Constant from linear fit of F vs Position</t>
    </r>
    <r>
      <rPr>
        <sz val="10"/>
        <color rgb="FF0000FF"/>
        <rFont val="Calibri"/>
        <family val="2"/>
        <scheme val="minor"/>
      </rPr>
      <t xml:space="preserve"> (positive)</t>
    </r>
  </si>
  <si>
    <r>
      <t>Mass on Spring (M</t>
    </r>
    <r>
      <rPr>
        <vertAlign val="subscript"/>
        <sz val="14"/>
        <color theme="1"/>
        <rFont val="Calibri"/>
        <family val="2"/>
        <scheme val="minor"/>
      </rPr>
      <t>mass</t>
    </r>
    <r>
      <rPr>
        <sz val="14"/>
        <color theme="1"/>
        <rFont val="Calibri"/>
        <family val="2"/>
        <scheme val="minor"/>
      </rPr>
      <t>+M</t>
    </r>
    <r>
      <rPr>
        <vertAlign val="subscript"/>
        <sz val="14"/>
        <color theme="1"/>
        <rFont val="Calibri"/>
        <family val="2"/>
        <scheme val="minor"/>
      </rPr>
      <t>hanger</t>
    </r>
    <r>
      <rPr>
        <sz val="14"/>
        <color theme="1"/>
        <rFont val="Calibri"/>
        <family val="2"/>
        <scheme val="minor"/>
      </rPr>
      <t>)</t>
    </r>
  </si>
  <si>
    <r>
      <t>Effective Mass = (M</t>
    </r>
    <r>
      <rPr>
        <vertAlign val="subscript"/>
        <sz val="14"/>
        <color theme="9" tint="-0.249977111117893"/>
        <rFont val="Calibri"/>
        <family val="2"/>
        <scheme val="minor"/>
      </rPr>
      <t>mass</t>
    </r>
    <r>
      <rPr>
        <sz val="14"/>
        <color theme="9" tint="-0.249977111117893"/>
        <rFont val="Calibri"/>
        <family val="2"/>
        <scheme val="minor"/>
      </rPr>
      <t xml:space="preserve"> + M</t>
    </r>
    <r>
      <rPr>
        <vertAlign val="subscript"/>
        <sz val="14"/>
        <color theme="9" tint="-0.249977111117893"/>
        <rFont val="Calibri"/>
        <family val="2"/>
        <scheme val="minor"/>
      </rPr>
      <t>hanger</t>
    </r>
    <r>
      <rPr>
        <sz val="14"/>
        <color theme="9" tint="-0.249977111117893"/>
        <rFont val="Calibri"/>
        <family val="2"/>
        <scheme val="minor"/>
      </rPr>
      <t xml:space="preserve"> + </t>
    </r>
    <r>
      <rPr>
        <sz val="12"/>
        <color theme="9" tint="-0.249977111117893"/>
        <rFont val="Calibri"/>
        <family val="2"/>
        <scheme val="minor"/>
      </rPr>
      <t>1/3</t>
    </r>
    <r>
      <rPr>
        <sz val="14"/>
        <color theme="9" tint="-0.249977111117893"/>
        <rFont val="Calibri"/>
        <family val="2"/>
        <scheme val="minor"/>
      </rPr>
      <t>M</t>
    </r>
    <r>
      <rPr>
        <vertAlign val="subscript"/>
        <sz val="14"/>
        <color theme="9" tint="-0.249977111117893"/>
        <rFont val="Calibri"/>
        <family val="2"/>
        <scheme val="minor"/>
      </rPr>
      <t>spring</t>
    </r>
    <r>
      <rPr>
        <sz val="14"/>
        <color theme="9" tint="-0.249977111117893"/>
        <rFont val="Calibri"/>
        <family val="2"/>
        <scheme val="minor"/>
      </rPr>
      <t xml:space="preserve">) </t>
    </r>
  </si>
  <si>
    <r>
      <t>E</t>
    </r>
    <r>
      <rPr>
        <vertAlign val="subscript"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(J)</t>
    </r>
  </si>
  <si>
    <r>
      <rPr>
        <i/>
        <sz val="10"/>
        <color rgb="FF00B050"/>
        <rFont val="Calibri"/>
        <family val="2"/>
        <scheme val="minor"/>
      </rPr>
      <t>use formulas for KE, PE, E</t>
    </r>
    <r>
      <rPr>
        <i/>
        <vertAlign val="subscript"/>
        <sz val="10"/>
        <color rgb="FF00B050"/>
        <rFont val="Calibri"/>
        <family val="2"/>
        <scheme val="minor"/>
      </rPr>
      <t>total</t>
    </r>
  </si>
  <si>
    <r>
      <t>use formulas for KE, PE, E</t>
    </r>
    <r>
      <rPr>
        <i/>
        <vertAlign val="subscript"/>
        <sz val="11"/>
        <color rgb="FF00B050"/>
        <rFont val="Calibri"/>
        <family val="2"/>
        <scheme val="minor"/>
      </rPr>
      <t>total</t>
    </r>
  </si>
  <si>
    <t>Copied from LoggerPro</t>
  </si>
  <si>
    <r>
      <t>Mass of Spring (M</t>
    </r>
    <r>
      <rPr>
        <vertAlign val="subscript"/>
        <sz val="14"/>
        <color theme="1"/>
        <rFont val="Calibri"/>
        <family val="2"/>
        <scheme val="minor"/>
      </rPr>
      <t>spring</t>
    </r>
    <r>
      <rPr>
        <sz val="14"/>
        <color theme="1"/>
        <rFont val="Calibri"/>
        <family val="2"/>
        <scheme val="minor"/>
      </rPr>
      <t>)</t>
    </r>
  </si>
  <si>
    <t>Put $ in front of LETTERS and NUMBERS in the formulas  using Effective mass ($B$4) and spring constant ($B$5)</t>
  </si>
  <si>
    <r>
      <t xml:space="preserve">After Printing out this Excel sheet, hand write the </t>
    </r>
    <r>
      <rPr>
        <b/>
        <sz val="10"/>
        <color theme="1"/>
        <rFont val="Calibri"/>
        <family val="2"/>
        <scheme val="minor"/>
      </rPr>
      <t>EXCEL</t>
    </r>
    <r>
      <rPr>
        <sz val="10"/>
        <color theme="1"/>
        <rFont val="Calibri"/>
        <family val="2"/>
        <scheme val="minor"/>
      </rPr>
      <t xml:space="preserve"> formula you used to calculate KE in Row 7 
(equal sign first)</t>
    </r>
  </si>
  <si>
    <r>
      <t xml:space="preserve">After Printing out this Excel sheet, hand write the </t>
    </r>
    <r>
      <rPr>
        <b/>
        <sz val="10"/>
        <color theme="1"/>
        <rFont val="Calibri"/>
        <family val="2"/>
        <scheme val="minor"/>
      </rPr>
      <t>EXCEL</t>
    </r>
    <r>
      <rPr>
        <sz val="10"/>
        <color theme="1"/>
        <rFont val="Calibri"/>
        <family val="2"/>
        <scheme val="minor"/>
      </rPr>
      <t xml:space="preserve"> formula you used to calculate PE in Row 7 
(equal sign first)</t>
    </r>
  </si>
  <si>
    <r>
      <t>After Printing out this Excel sheet, hand write the</t>
    </r>
    <r>
      <rPr>
        <b/>
        <sz val="10"/>
        <color theme="1"/>
        <rFont val="Calibri"/>
        <family val="2"/>
        <scheme val="minor"/>
      </rPr>
      <t xml:space="preserve"> EXCEL</t>
    </r>
    <r>
      <rPr>
        <sz val="10"/>
        <color theme="1"/>
        <rFont val="Calibri"/>
        <family val="2"/>
        <scheme val="minor"/>
      </rPr>
      <t xml:space="preserve"> formula you used to calculate E</t>
    </r>
    <r>
      <rPr>
        <vertAlign val="subscript"/>
        <sz val="10"/>
        <color theme="1"/>
        <rFont val="Calibri"/>
        <family val="2"/>
        <scheme val="minor"/>
      </rPr>
      <t>total</t>
    </r>
    <r>
      <rPr>
        <sz val="10"/>
        <color theme="1"/>
        <rFont val="Calibri"/>
        <family val="2"/>
        <scheme val="minor"/>
      </rPr>
      <t xml:space="preserve"> in Row 7 (equal sign first)</t>
    </r>
  </si>
  <si>
    <t>Your Name: Connor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</si>
</sst>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76" formatCode="0.00000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FF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9"/>
      <color rgb="FF00B050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bscript"/>
      <sz val="14"/>
      <color theme="9" tint="-0.249977111117893"/>
      <name val="Calibri"/>
      <family val="2"/>
      <scheme val="minor"/>
    </font>
    <font>
      <i/>
      <sz val="8"/>
      <color rgb="FF00B05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i/>
      <sz val="10"/>
      <color rgb="FF00B050"/>
      <name val="Calibri"/>
      <family val="2"/>
      <scheme val="minor"/>
    </font>
    <font>
      <i/>
      <vertAlign val="subscript"/>
      <sz val="10"/>
      <color rgb="FF00B050"/>
      <name val="Calibri"/>
      <family val="2"/>
      <scheme val="minor"/>
    </font>
    <font>
      <i/>
      <vertAlign val="subscript"/>
      <sz val="11"/>
      <color rgb="FF00B05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0" xfId="0" applyFont="1" applyFill="1"/>
    <xf numFmtId="0" fontId="1" fillId="7" borderId="0" xfId="0" applyFont="1" applyFill="1"/>
    <xf numFmtId="0" fontId="3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7" fillId="0" borderId="0" xfId="0" applyNumberFormat="1" applyFont="1"/>
    <xf numFmtId="0" fontId="17" fillId="7" borderId="0" xfId="0" applyFont="1" applyFill="1"/>
    <xf numFmtId="0" fontId="14" fillId="6" borderId="1" xfId="0" applyFont="1" applyFill="1" applyBorder="1" applyAlignment="1">
      <alignment horizontal="center"/>
    </xf>
    <xf numFmtId="0" fontId="14" fillId="7" borderId="1" xfId="0" applyFont="1" applyFill="1" applyBorder="1"/>
    <xf numFmtId="0" fontId="16" fillId="3" borderId="0" xfId="0" applyFont="1" applyFill="1" applyAlignment="1">
      <alignment horizontal="center" vertical="center"/>
    </xf>
    <xf numFmtId="164" fontId="17" fillId="0" borderId="3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/>
    </xf>
    <xf numFmtId="176" fontId="1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</a:t>
            </a:r>
            <a:r>
              <a:rPr lang="en-US" baseline="0"/>
              <a:t> of an Oscilating Spring with 300g Mass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Sheet1!$J$6</c:f>
              <c:strCache>
                <c:ptCount val="1"/>
                <c:pt idx="0">
                  <c:v>KE (J)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Sheet1!$I$7:$I$44</c:f>
              <c:numCache>
                <c:formatCode>0.0000</c:formatCode>
                <c:ptCount val="38"/>
                <c:pt idx="0">
                  <c:v>1.6982999999999999</c:v>
                </c:pt>
                <c:pt idx="1">
                  <c:v>1.7316</c:v>
                </c:pt>
                <c:pt idx="2">
                  <c:v>1.7648999999999999</c:v>
                </c:pt>
                <c:pt idx="3">
                  <c:v>1.7982</c:v>
                </c:pt>
                <c:pt idx="4">
                  <c:v>1.8314999999999999</c:v>
                </c:pt>
                <c:pt idx="5">
                  <c:v>1.8648</c:v>
                </c:pt>
                <c:pt idx="6">
                  <c:v>1.8980999999999999</c:v>
                </c:pt>
                <c:pt idx="7">
                  <c:v>1.9314</c:v>
                </c:pt>
                <c:pt idx="8">
                  <c:v>1.9646999999999999</c:v>
                </c:pt>
                <c:pt idx="9">
                  <c:v>1.998</c:v>
                </c:pt>
                <c:pt idx="10">
                  <c:v>2.0312999999999999</c:v>
                </c:pt>
                <c:pt idx="11">
                  <c:v>2.0646</c:v>
                </c:pt>
                <c:pt idx="12">
                  <c:v>2.0979000000000001</c:v>
                </c:pt>
                <c:pt idx="13">
                  <c:v>2.1312000000000002</c:v>
                </c:pt>
                <c:pt idx="14">
                  <c:v>2.1644999999999999</c:v>
                </c:pt>
                <c:pt idx="15">
                  <c:v>2.1978</c:v>
                </c:pt>
                <c:pt idx="16">
                  <c:v>2.2311000000000001</c:v>
                </c:pt>
                <c:pt idx="17">
                  <c:v>2.2644000000000002</c:v>
                </c:pt>
                <c:pt idx="18">
                  <c:v>2.2976999999999999</c:v>
                </c:pt>
                <c:pt idx="19">
                  <c:v>2.331</c:v>
                </c:pt>
                <c:pt idx="20">
                  <c:v>2.3643000000000001</c:v>
                </c:pt>
                <c:pt idx="21">
                  <c:v>2.3976000000000002</c:v>
                </c:pt>
                <c:pt idx="22">
                  <c:v>2.4308999999999998</c:v>
                </c:pt>
                <c:pt idx="23">
                  <c:v>2.4641999999999999</c:v>
                </c:pt>
                <c:pt idx="24">
                  <c:v>2.4975000000000001</c:v>
                </c:pt>
                <c:pt idx="25">
                  <c:v>2.5308000000000002</c:v>
                </c:pt>
                <c:pt idx="26">
                  <c:v>2.5640999999999998</c:v>
                </c:pt>
                <c:pt idx="27">
                  <c:v>2.5973999999999999</c:v>
                </c:pt>
                <c:pt idx="28">
                  <c:v>2.6307</c:v>
                </c:pt>
                <c:pt idx="29">
                  <c:v>2.6640000000000001</c:v>
                </c:pt>
                <c:pt idx="30">
                  <c:v>2.6972999999999998</c:v>
                </c:pt>
                <c:pt idx="31">
                  <c:v>2.7305999999999999</c:v>
                </c:pt>
                <c:pt idx="32">
                  <c:v>2.7639</c:v>
                </c:pt>
                <c:pt idx="33">
                  <c:v>2.7972000000000001</c:v>
                </c:pt>
                <c:pt idx="34">
                  <c:v>2.8304999999999998</c:v>
                </c:pt>
                <c:pt idx="35">
                  <c:v>2.8637999999999999</c:v>
                </c:pt>
                <c:pt idx="36">
                  <c:v>2.8971</c:v>
                </c:pt>
                <c:pt idx="37">
                  <c:v>2.9304000000000001</c:v>
                </c:pt>
              </c:numCache>
            </c:numRef>
          </c:xVal>
          <c:yVal>
            <c:numRef>
              <c:f>Sheet1!$J$7:$J$44</c:f>
              <c:numCache>
                <c:formatCode>0.0000</c:formatCode>
                <c:ptCount val="38"/>
                <c:pt idx="0">
                  <c:v>8.2411869156291603E-2</c:v>
                </c:pt>
                <c:pt idx="1">
                  <c:v>8.0021390834476055E-2</c:v>
                </c:pt>
                <c:pt idx="2">
                  <c:v>7.2813266635818968E-2</c:v>
                </c:pt>
                <c:pt idx="3">
                  <c:v>6.0499457938964142E-2</c:v>
                </c:pt>
                <c:pt idx="4">
                  <c:v>4.6183489724450619E-2</c:v>
                </c:pt>
                <c:pt idx="5">
                  <c:v>3.1463936874221075E-2</c:v>
                </c:pt>
                <c:pt idx="6">
                  <c:v>1.7419960436079834E-2</c:v>
                </c:pt>
                <c:pt idx="7">
                  <c:v>6.7842222536364143E-3</c:v>
                </c:pt>
                <c:pt idx="8">
                  <c:v>9.7364980042959775E-4</c:v>
                </c:pt>
                <c:pt idx="9">
                  <c:v>4.7418910636899984E-4</c:v>
                </c:pt>
                <c:pt idx="10">
                  <c:v>5.4395641743231245E-3</c:v>
                </c:pt>
                <c:pt idx="11">
                  <c:v>1.4914899066904717E-2</c:v>
                </c:pt>
                <c:pt idx="12">
                  <c:v>2.8180011950930492E-2</c:v>
                </c:pt>
                <c:pt idx="13">
                  <c:v>4.3144885282859299E-2</c:v>
                </c:pt>
                <c:pt idx="14">
                  <c:v>5.7309626266550659E-2</c:v>
                </c:pt>
                <c:pt idx="15">
                  <c:v>6.9778727479241812E-2</c:v>
                </c:pt>
                <c:pt idx="16">
                  <c:v>7.8057944296697421E-2</c:v>
                </c:pt>
                <c:pt idx="17">
                  <c:v>8.0892394448031119E-2</c:v>
                </c:pt>
                <c:pt idx="18">
                  <c:v>7.8928745272697054E-2</c:v>
                </c:pt>
                <c:pt idx="19">
                  <c:v>7.2308898904552193E-2</c:v>
                </c:pt>
                <c:pt idx="20">
                  <c:v>6.0711493971885792E-2</c:v>
                </c:pt>
                <c:pt idx="21">
                  <c:v>4.6131194768160647E-2</c:v>
                </c:pt>
                <c:pt idx="22">
                  <c:v>3.1606913022232765E-2</c:v>
                </c:pt>
                <c:pt idx="23">
                  <c:v>1.8108706625274855E-2</c:v>
                </c:pt>
                <c:pt idx="24">
                  <c:v>7.4344939477416503E-3</c:v>
                </c:pt>
                <c:pt idx="25">
                  <c:v>1.2709428764348385E-3</c:v>
                </c:pt>
                <c:pt idx="26">
                  <c:v>2.8428868686387838E-4</c:v>
                </c:pt>
                <c:pt idx="27">
                  <c:v>4.8007927761331238E-3</c:v>
                </c:pt>
                <c:pt idx="28">
                  <c:v>1.3967739396617348E-2</c:v>
                </c:pt>
                <c:pt idx="29">
                  <c:v>2.6844658372113177E-2</c:v>
                </c:pt>
                <c:pt idx="30">
                  <c:v>4.1698758979212124E-2</c:v>
                </c:pt>
                <c:pt idx="31">
                  <c:v>5.5817860932121051E-2</c:v>
                </c:pt>
                <c:pt idx="32">
                  <c:v>6.8464383087297728E-2</c:v>
                </c:pt>
                <c:pt idx="33">
                  <c:v>7.7572197048047589E-2</c:v>
                </c:pt>
                <c:pt idx="34">
                  <c:v>8.0759314937037821E-2</c:v>
                </c:pt>
                <c:pt idx="35">
                  <c:v>7.9039251028049928E-2</c:v>
                </c:pt>
                <c:pt idx="36">
                  <c:v>7.2772852709778652E-2</c:v>
                </c:pt>
                <c:pt idx="37">
                  <c:v>6.1261742899546827E-2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08-4F81-ABC4-351DA6788046}"/>
            </c:ext>
          </c:extLst>
        </c:ser>
        <c:ser>
          <c:idx val="1"/>
          <c:order val="1"/>
          <c:tx>
            <c:strRef>
              <c:f>Sheet1!$K$6</c:f>
              <c:strCache>
                <c:ptCount val="1"/>
                <c:pt idx="0">
                  <c:v>PE (J)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Sheet1!$I$7:$I$44</c:f>
              <c:numCache>
                <c:formatCode>0.0000</c:formatCode>
                <c:ptCount val="38"/>
                <c:pt idx="0">
                  <c:v>1.6982999999999999</c:v>
                </c:pt>
                <c:pt idx="1">
                  <c:v>1.7316</c:v>
                </c:pt>
                <c:pt idx="2">
                  <c:v>1.7648999999999999</c:v>
                </c:pt>
                <c:pt idx="3">
                  <c:v>1.7982</c:v>
                </c:pt>
                <c:pt idx="4">
                  <c:v>1.8314999999999999</c:v>
                </c:pt>
                <c:pt idx="5">
                  <c:v>1.8648</c:v>
                </c:pt>
                <c:pt idx="6">
                  <c:v>1.8980999999999999</c:v>
                </c:pt>
                <c:pt idx="7">
                  <c:v>1.9314</c:v>
                </c:pt>
                <c:pt idx="8">
                  <c:v>1.9646999999999999</c:v>
                </c:pt>
                <c:pt idx="9">
                  <c:v>1.998</c:v>
                </c:pt>
                <c:pt idx="10">
                  <c:v>2.0312999999999999</c:v>
                </c:pt>
                <c:pt idx="11">
                  <c:v>2.0646</c:v>
                </c:pt>
                <c:pt idx="12">
                  <c:v>2.0979000000000001</c:v>
                </c:pt>
                <c:pt idx="13">
                  <c:v>2.1312000000000002</c:v>
                </c:pt>
                <c:pt idx="14">
                  <c:v>2.1644999999999999</c:v>
                </c:pt>
                <c:pt idx="15">
                  <c:v>2.1978</c:v>
                </c:pt>
                <c:pt idx="16">
                  <c:v>2.2311000000000001</c:v>
                </c:pt>
                <c:pt idx="17">
                  <c:v>2.2644000000000002</c:v>
                </c:pt>
                <c:pt idx="18">
                  <c:v>2.2976999999999999</c:v>
                </c:pt>
                <c:pt idx="19">
                  <c:v>2.331</c:v>
                </c:pt>
                <c:pt idx="20">
                  <c:v>2.3643000000000001</c:v>
                </c:pt>
                <c:pt idx="21">
                  <c:v>2.3976000000000002</c:v>
                </c:pt>
                <c:pt idx="22">
                  <c:v>2.4308999999999998</c:v>
                </c:pt>
                <c:pt idx="23">
                  <c:v>2.4641999999999999</c:v>
                </c:pt>
                <c:pt idx="24">
                  <c:v>2.4975000000000001</c:v>
                </c:pt>
                <c:pt idx="25">
                  <c:v>2.5308000000000002</c:v>
                </c:pt>
                <c:pt idx="26">
                  <c:v>2.5640999999999998</c:v>
                </c:pt>
                <c:pt idx="27">
                  <c:v>2.5973999999999999</c:v>
                </c:pt>
                <c:pt idx="28">
                  <c:v>2.6307</c:v>
                </c:pt>
                <c:pt idx="29">
                  <c:v>2.6640000000000001</c:v>
                </c:pt>
                <c:pt idx="30">
                  <c:v>2.6972999999999998</c:v>
                </c:pt>
                <c:pt idx="31">
                  <c:v>2.7305999999999999</c:v>
                </c:pt>
                <c:pt idx="32">
                  <c:v>2.7639</c:v>
                </c:pt>
                <c:pt idx="33">
                  <c:v>2.7972000000000001</c:v>
                </c:pt>
                <c:pt idx="34">
                  <c:v>2.8304999999999998</c:v>
                </c:pt>
                <c:pt idx="35">
                  <c:v>2.8637999999999999</c:v>
                </c:pt>
                <c:pt idx="36">
                  <c:v>2.8971</c:v>
                </c:pt>
                <c:pt idx="37">
                  <c:v>2.9304000000000001</c:v>
                </c:pt>
              </c:numCache>
            </c:numRef>
          </c:xVal>
          <c:yVal>
            <c:numRef>
              <c:f>Sheet1!$K$7:$K$44</c:f>
              <c:numCache>
                <c:formatCode>0.00000</c:formatCode>
                <c:ptCount val="38"/>
                <c:pt idx="0">
                  <c:v>1.7220872375000002E-5</c:v>
                </c:pt>
                <c:pt idx="1">
                  <c:v>2.4386477370237501E-3</c:v>
                </c:pt>
                <c:pt idx="2">
                  <c:v>1.0506282027263752E-2</c:v>
                </c:pt>
                <c:pt idx="3">
                  <c:v>2.3068391798655007E-2</c:v>
                </c:pt>
                <c:pt idx="4">
                  <c:v>3.8040907076374995E-2</c:v>
                </c:pt>
                <c:pt idx="5">
                  <c:v>5.4197701747323759E-2</c:v>
                </c:pt>
                <c:pt idx="6">
                  <c:v>6.9002141310663762E-2</c:v>
                </c:pt>
                <c:pt idx="7">
                  <c:v>7.9863689935023768E-2</c:v>
                </c:pt>
                <c:pt idx="8">
                  <c:v>8.6078358357713755E-2</c:v>
                </c:pt>
                <c:pt idx="9">
                  <c:v>8.6810417642375001E-2</c:v>
                </c:pt>
                <c:pt idx="10">
                  <c:v>8.1277179139563754E-2</c:v>
                </c:pt>
                <c:pt idx="11">
                  <c:v>7.097823641569502E-2</c:v>
                </c:pt>
                <c:pt idx="12">
                  <c:v>5.7333278189363755E-2</c:v>
                </c:pt>
                <c:pt idx="13">
                  <c:v>4.1178722231823749E-2</c:v>
                </c:pt>
                <c:pt idx="14">
                  <c:v>2.5791528347313748E-2</c:v>
                </c:pt>
                <c:pt idx="15">
                  <c:v>1.274069021792E-2</c:v>
                </c:pt>
                <c:pt idx="16">
                  <c:v>3.6708011554549996E-3</c:v>
                </c:pt>
                <c:pt idx="17">
                  <c:v>4.9768321163750002E-5</c:v>
                </c:pt>
                <c:pt idx="18">
                  <c:v>2.1601862307200001E-3</c:v>
                </c:pt>
                <c:pt idx="19">
                  <c:v>9.7545909480950006E-3</c:v>
                </c:pt>
                <c:pt idx="20">
                  <c:v>2.2070958870695E-2</c:v>
                </c:pt>
                <c:pt idx="21">
                  <c:v>3.6916211901563759E-2</c:v>
                </c:pt>
                <c:pt idx="22">
                  <c:v>5.2472686961520007E-2</c:v>
                </c:pt>
                <c:pt idx="23">
                  <c:v>6.726903271484376E-2</c:v>
                </c:pt>
                <c:pt idx="24">
                  <c:v>7.8462599758593765E-2</c:v>
                </c:pt>
                <c:pt idx="25">
                  <c:v>8.5107101155763767E-2</c:v>
                </c:pt>
                <c:pt idx="26">
                  <c:v>8.6322033701820011E-2</c:v>
                </c:pt>
                <c:pt idx="27">
                  <c:v>8.1513966134720006E-2</c:v>
                </c:pt>
                <c:pt idx="28">
                  <c:v>7.1421157253180018E-2</c:v>
                </c:pt>
                <c:pt idx="29">
                  <c:v>5.813094899777374E-2</c:v>
                </c:pt>
                <c:pt idx="30">
                  <c:v>4.219544253684375E-2</c:v>
                </c:pt>
                <c:pt idx="31">
                  <c:v>2.6732993440055006E-2</c:v>
                </c:pt>
                <c:pt idx="32">
                  <c:v>1.359777303602375E-2</c:v>
                </c:pt>
                <c:pt idx="33">
                  <c:v>4.1908715011799999E-3</c:v>
                </c:pt>
                <c:pt idx="34">
                  <c:v>1.1641309725500003E-4</c:v>
                </c:pt>
                <c:pt idx="35">
                  <c:v>1.7916595618950005E-3</c:v>
                </c:pt>
                <c:pt idx="36">
                  <c:v>9.0307976821737516E-3</c:v>
                </c:pt>
                <c:pt idx="37">
                  <c:v>2.0975194761473748E-2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08-4F81-ABC4-351DA6788046}"/>
            </c:ext>
          </c:extLst>
        </c:ser>
        <c:ser>
          <c:idx val="2"/>
          <c:order val="2"/>
          <c:tx>
            <c:strRef>
              <c:f>Sheet1!$L$6</c:f>
              <c:strCache>
                <c:ptCount val="1"/>
                <c:pt idx="0">
                  <c:v>Etotal (J)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Sheet1!$I$7:$I$44</c:f>
              <c:numCache>
                <c:formatCode>0.0000</c:formatCode>
                <c:ptCount val="38"/>
                <c:pt idx="0">
                  <c:v>1.6982999999999999</c:v>
                </c:pt>
                <c:pt idx="1">
                  <c:v>1.7316</c:v>
                </c:pt>
                <c:pt idx="2">
                  <c:v>1.7648999999999999</c:v>
                </c:pt>
                <c:pt idx="3">
                  <c:v>1.7982</c:v>
                </c:pt>
                <c:pt idx="4">
                  <c:v>1.8314999999999999</c:v>
                </c:pt>
                <c:pt idx="5">
                  <c:v>1.8648</c:v>
                </c:pt>
                <c:pt idx="6">
                  <c:v>1.8980999999999999</c:v>
                </c:pt>
                <c:pt idx="7">
                  <c:v>1.9314</c:v>
                </c:pt>
                <c:pt idx="8">
                  <c:v>1.9646999999999999</c:v>
                </c:pt>
                <c:pt idx="9">
                  <c:v>1.998</c:v>
                </c:pt>
                <c:pt idx="10">
                  <c:v>2.0312999999999999</c:v>
                </c:pt>
                <c:pt idx="11">
                  <c:v>2.0646</c:v>
                </c:pt>
                <c:pt idx="12">
                  <c:v>2.0979000000000001</c:v>
                </c:pt>
                <c:pt idx="13">
                  <c:v>2.1312000000000002</c:v>
                </c:pt>
                <c:pt idx="14">
                  <c:v>2.1644999999999999</c:v>
                </c:pt>
                <c:pt idx="15">
                  <c:v>2.1978</c:v>
                </c:pt>
                <c:pt idx="16">
                  <c:v>2.2311000000000001</c:v>
                </c:pt>
                <c:pt idx="17">
                  <c:v>2.2644000000000002</c:v>
                </c:pt>
                <c:pt idx="18">
                  <c:v>2.2976999999999999</c:v>
                </c:pt>
                <c:pt idx="19">
                  <c:v>2.331</c:v>
                </c:pt>
                <c:pt idx="20">
                  <c:v>2.3643000000000001</c:v>
                </c:pt>
                <c:pt idx="21">
                  <c:v>2.3976000000000002</c:v>
                </c:pt>
                <c:pt idx="22">
                  <c:v>2.4308999999999998</c:v>
                </c:pt>
                <c:pt idx="23">
                  <c:v>2.4641999999999999</c:v>
                </c:pt>
                <c:pt idx="24">
                  <c:v>2.4975000000000001</c:v>
                </c:pt>
                <c:pt idx="25">
                  <c:v>2.5308000000000002</c:v>
                </c:pt>
                <c:pt idx="26">
                  <c:v>2.5640999999999998</c:v>
                </c:pt>
                <c:pt idx="27">
                  <c:v>2.5973999999999999</c:v>
                </c:pt>
                <c:pt idx="28">
                  <c:v>2.6307</c:v>
                </c:pt>
                <c:pt idx="29">
                  <c:v>2.6640000000000001</c:v>
                </c:pt>
                <c:pt idx="30">
                  <c:v>2.6972999999999998</c:v>
                </c:pt>
                <c:pt idx="31">
                  <c:v>2.7305999999999999</c:v>
                </c:pt>
                <c:pt idx="32">
                  <c:v>2.7639</c:v>
                </c:pt>
                <c:pt idx="33">
                  <c:v>2.7972000000000001</c:v>
                </c:pt>
                <c:pt idx="34">
                  <c:v>2.8304999999999998</c:v>
                </c:pt>
                <c:pt idx="35">
                  <c:v>2.8637999999999999</c:v>
                </c:pt>
                <c:pt idx="36">
                  <c:v>2.8971</c:v>
                </c:pt>
                <c:pt idx="37">
                  <c:v>2.9304000000000001</c:v>
                </c:pt>
              </c:numCache>
            </c:numRef>
          </c:xVal>
          <c:yVal>
            <c:numRef>
              <c:f>Sheet1!$L$7:$L$44</c:f>
              <c:numCache>
                <c:formatCode>0.0000</c:formatCode>
                <c:ptCount val="38"/>
                <c:pt idx="0">
                  <c:v>8.2429090028666607E-2</c:v>
                </c:pt>
                <c:pt idx="1">
                  <c:v>8.2460038571499805E-2</c:v>
                </c:pt>
                <c:pt idx="2">
                  <c:v>8.3319548663082721E-2</c:v>
                </c:pt>
                <c:pt idx="3">
                  <c:v>8.3567849737619146E-2</c:v>
                </c:pt>
                <c:pt idx="4">
                  <c:v>8.4224396800825607E-2</c:v>
                </c:pt>
                <c:pt idx="5">
                  <c:v>8.5661638621544828E-2</c:v>
                </c:pt>
                <c:pt idx="6">
                  <c:v>8.6422101746743599E-2</c:v>
                </c:pt>
                <c:pt idx="7">
                  <c:v>8.6647912188660178E-2</c:v>
                </c:pt>
                <c:pt idx="8">
                  <c:v>8.705200815814336E-2</c:v>
                </c:pt>
                <c:pt idx="9">
                  <c:v>8.7284606748743998E-2</c:v>
                </c:pt>
                <c:pt idx="10">
                  <c:v>8.6716743313886874E-2</c:v>
                </c:pt>
                <c:pt idx="11">
                  <c:v>8.5893135482599733E-2</c:v>
                </c:pt>
                <c:pt idx="12">
                  <c:v>8.551329014029424E-2</c:v>
                </c:pt>
                <c:pt idx="13">
                  <c:v>8.4323607514683041E-2</c:v>
                </c:pt>
                <c:pt idx="14">
                  <c:v>8.3101154613864414E-2</c:v>
                </c:pt>
                <c:pt idx="15">
                  <c:v>8.2519417697161812E-2</c:v>
                </c:pt>
                <c:pt idx="16">
                  <c:v>8.1728745452152418E-2</c:v>
                </c:pt>
                <c:pt idx="17">
                  <c:v>8.0942162769194873E-2</c:v>
                </c:pt>
                <c:pt idx="18">
                  <c:v>8.1088931503417061E-2</c:v>
                </c:pt>
                <c:pt idx="19">
                  <c:v>8.2063489852647192E-2</c:v>
                </c:pt>
                <c:pt idx="20">
                  <c:v>8.2782452842580789E-2</c:v>
                </c:pt>
                <c:pt idx="21">
                  <c:v>8.3047406669724405E-2</c:v>
                </c:pt>
                <c:pt idx="22">
                  <c:v>8.4079599983752779E-2</c:v>
                </c:pt>
                <c:pt idx="23">
                  <c:v>8.5377739340118608E-2</c:v>
                </c:pt>
                <c:pt idx="24">
                  <c:v>8.5897093706335415E-2</c:v>
                </c:pt>
                <c:pt idx="25">
                  <c:v>8.6378044032198606E-2</c:v>
                </c:pt>
                <c:pt idx="26">
                  <c:v>8.660632238868389E-2</c:v>
                </c:pt>
                <c:pt idx="27">
                  <c:v>8.6314758910853134E-2</c:v>
                </c:pt>
                <c:pt idx="28">
                  <c:v>8.5388896649797361E-2</c:v>
                </c:pt>
                <c:pt idx="29">
                  <c:v>8.4975607369886921E-2</c:v>
                </c:pt>
                <c:pt idx="30">
                  <c:v>8.3894201516055866E-2</c:v>
                </c:pt>
                <c:pt idx="31">
                  <c:v>8.2550854372176061E-2</c:v>
                </c:pt>
                <c:pt idx="32">
                  <c:v>8.2062156123321475E-2</c:v>
                </c:pt>
                <c:pt idx="33">
                  <c:v>8.1763068549227588E-2</c:v>
                </c:pt>
                <c:pt idx="34">
                  <c:v>8.0875728034292826E-2</c:v>
                </c:pt>
                <c:pt idx="35">
                  <c:v>8.0830910589944932E-2</c:v>
                </c:pt>
                <c:pt idx="36">
                  <c:v>8.1803650391952407E-2</c:v>
                </c:pt>
                <c:pt idx="37">
                  <c:v>8.2236937661020582E-2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08-4F81-ABC4-351DA6788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637144"/>
        <c:axId val="609632880"/>
      </c:scatterChart>
      <c:valAx>
        <c:axId val="609637144"/>
        <c:scaling>
          <c:orientation val="minMax"/>
          <c:max val="2.9303999999999997"/>
          <c:min val="1.6983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32880"/>
        <c:crosses val="autoZero"/>
        <c:crossBetween val="midCat"/>
      </c:valAx>
      <c:valAx>
        <c:axId val="60963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37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42862</xdr:rowOff>
    </xdr:from>
    <xdr:to>
      <xdr:col>3</xdr:col>
      <xdr:colOff>571500</xdr:colOff>
      <xdr:row>43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B75498-0A91-4C06-9495-F12B8EB820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view="pageBreakPreview" zoomScaleNormal="100" zoomScaleSheetLayoutView="100" workbookViewId="0">
      <selection activeCell="M41" sqref="M41"/>
    </sheetView>
  </sheetViews>
  <sheetFormatPr defaultRowHeight="15" x14ac:dyDescent="0.25"/>
  <cols>
    <col min="1" max="1" width="58.5703125" customWidth="1"/>
    <col min="4" max="4" width="9.140625" customWidth="1"/>
    <col min="5" max="5" width="7.140625" customWidth="1"/>
    <col min="6" max="6" width="8" customWidth="1"/>
    <col min="7" max="7" width="8.140625" customWidth="1"/>
    <col min="8" max="8" width="0.7109375" customWidth="1"/>
    <col min="9" max="9" width="8.5703125" customWidth="1"/>
    <col min="10" max="10" width="9.28515625" customWidth="1"/>
    <col min="11" max="11" width="10.5703125" customWidth="1"/>
    <col min="12" max="12" width="9.42578125" customWidth="1"/>
    <col min="13" max="13" width="28.42578125" customWidth="1"/>
  </cols>
  <sheetData>
    <row r="1" spans="1:14" ht="19.5" customHeight="1" x14ac:dyDescent="0.3">
      <c r="A1" s="30" t="s">
        <v>24</v>
      </c>
      <c r="B1" s="30"/>
      <c r="C1" s="30"/>
      <c r="D1" s="30"/>
      <c r="F1" s="1"/>
      <c r="G1" s="1"/>
      <c r="H1" s="8"/>
      <c r="J1" s="32" t="s">
        <v>16</v>
      </c>
      <c r="K1" s="33"/>
      <c r="L1" s="33"/>
      <c r="M1" s="16"/>
      <c r="N1" s="1"/>
    </row>
    <row r="2" spans="1:14" ht="20.25" x14ac:dyDescent="0.35">
      <c r="A2" s="1" t="s">
        <v>19</v>
      </c>
      <c r="B2" s="2">
        <v>9.1999999999999998E-2</v>
      </c>
      <c r="C2" s="1" t="s">
        <v>0</v>
      </c>
      <c r="D2" s="1"/>
      <c r="F2" s="1"/>
      <c r="G2" s="1"/>
      <c r="H2" s="8"/>
      <c r="J2" s="31" t="s">
        <v>20</v>
      </c>
      <c r="K2" s="31"/>
      <c r="L2" s="31"/>
      <c r="M2" s="17"/>
      <c r="N2" s="1"/>
    </row>
    <row r="3" spans="1:14" ht="20.25" x14ac:dyDescent="0.35">
      <c r="A3" s="1" t="s">
        <v>13</v>
      </c>
      <c r="B3" s="4">
        <v>0.35</v>
      </c>
      <c r="C3" s="1" t="s">
        <v>0</v>
      </c>
      <c r="D3" s="14"/>
      <c r="F3" s="1"/>
      <c r="G3" s="1"/>
      <c r="H3" s="8"/>
      <c r="J3" s="31"/>
      <c r="K3" s="31"/>
      <c r="L3" s="31"/>
      <c r="M3" s="18"/>
      <c r="N3" s="1"/>
    </row>
    <row r="4" spans="1:14" ht="20.25" x14ac:dyDescent="0.35">
      <c r="A4" s="14" t="s">
        <v>14</v>
      </c>
      <c r="B4" s="5">
        <f>B3+((1/3)*B2)</f>
        <v>0.38066666666666665</v>
      </c>
      <c r="C4" s="14" t="s">
        <v>0</v>
      </c>
      <c r="D4" s="13"/>
      <c r="E4" s="15"/>
      <c r="F4" s="1"/>
      <c r="G4" s="1"/>
      <c r="H4" s="8"/>
      <c r="J4" s="31"/>
      <c r="K4" s="31"/>
      <c r="L4" s="31"/>
      <c r="M4" s="18"/>
      <c r="N4" s="1"/>
    </row>
    <row r="5" spans="1:14" ht="19.5" x14ac:dyDescent="0.35">
      <c r="A5" s="13" t="s">
        <v>12</v>
      </c>
      <c r="B5" s="6">
        <v>11.71</v>
      </c>
      <c r="C5" s="13" t="s">
        <v>1</v>
      </c>
      <c r="D5" s="1"/>
      <c r="E5" s="34" t="s">
        <v>18</v>
      </c>
      <c r="F5" s="34"/>
      <c r="G5" s="34"/>
      <c r="H5" s="9"/>
      <c r="I5" s="23" t="s">
        <v>11</v>
      </c>
      <c r="J5" s="27" t="s">
        <v>17</v>
      </c>
      <c r="K5" s="27"/>
      <c r="L5" s="27"/>
      <c r="M5" s="3"/>
      <c r="N5" s="1"/>
    </row>
    <row r="6" spans="1:14" ht="19.5" customHeight="1" x14ac:dyDescent="0.35">
      <c r="A6" s="7"/>
      <c r="B6" s="7"/>
      <c r="C6" s="7"/>
      <c r="D6" s="7"/>
      <c r="E6" s="21" t="s">
        <v>2</v>
      </c>
      <c r="F6" s="21" t="s">
        <v>3</v>
      </c>
      <c r="G6" s="21" t="s">
        <v>4</v>
      </c>
      <c r="H6" s="22"/>
      <c r="I6" s="21" t="s">
        <v>2</v>
      </c>
      <c r="J6" s="21" t="s">
        <v>5</v>
      </c>
      <c r="K6" s="21" t="s">
        <v>6</v>
      </c>
      <c r="L6" s="21" t="s">
        <v>15</v>
      </c>
      <c r="M6" s="28" t="s">
        <v>21</v>
      </c>
    </row>
    <row r="7" spans="1:14" ht="15" customHeight="1" x14ac:dyDescent="0.25">
      <c r="E7" s="19">
        <v>1.6982999999999999</v>
      </c>
      <c r="F7" s="19">
        <v>-1.7149999999999999E-3</v>
      </c>
      <c r="G7" s="19">
        <v>0.65801751751799997</v>
      </c>
      <c r="H7" s="20"/>
      <c r="I7" s="19">
        <v>1.6982999999999999</v>
      </c>
      <c r="J7" s="19">
        <f>(0.5)*($B$4)*(G7^2)</f>
        <v>8.2411869156291603E-2</v>
      </c>
      <c r="K7" s="35">
        <f>(0.5)*($B$5)*(F7^2)</f>
        <v>1.7220872375000002E-5</v>
      </c>
      <c r="L7" s="19">
        <f>J7+K7</f>
        <v>8.2429090028666607E-2</v>
      </c>
      <c r="M7" s="28"/>
    </row>
    <row r="8" spans="1:14" ht="15" customHeight="1" x14ac:dyDescent="0.25">
      <c r="A8" s="11" t="s">
        <v>8</v>
      </c>
      <c r="E8" s="19">
        <v>1.7316</v>
      </c>
      <c r="F8" s="19">
        <v>2.04085E-2</v>
      </c>
      <c r="G8" s="19">
        <v>0.64840390390400005</v>
      </c>
      <c r="H8" s="20"/>
      <c r="I8" s="19">
        <v>1.7316</v>
      </c>
      <c r="J8" s="19">
        <f t="shared" ref="J8:J44" si="0">(0.5)*($B$4)*(G8^2)</f>
        <v>8.0021390834476055E-2</v>
      </c>
      <c r="K8" s="35">
        <f t="shared" ref="K8:K44" si="1">(0.5)*($B$5)*(F8^2)</f>
        <v>2.4386477370237501E-3</v>
      </c>
      <c r="L8" s="19">
        <f t="shared" ref="L8:L44" si="2">J8+K8</f>
        <v>8.2460038571499805E-2</v>
      </c>
      <c r="M8" s="28"/>
    </row>
    <row r="9" spans="1:14" ht="15.75" thickBot="1" x14ac:dyDescent="0.3">
      <c r="E9" s="19">
        <v>1.7648999999999999</v>
      </c>
      <c r="F9" s="19">
        <v>4.2360500000000002E-2</v>
      </c>
      <c r="G9" s="19">
        <v>0.61851157407400004</v>
      </c>
      <c r="H9" s="20"/>
      <c r="I9" s="19">
        <v>1.7648999999999999</v>
      </c>
      <c r="J9" s="19">
        <f t="shared" si="0"/>
        <v>7.2813266635818968E-2</v>
      </c>
      <c r="K9" s="35">
        <f t="shared" si="1"/>
        <v>1.0506282027263752E-2</v>
      </c>
      <c r="L9" s="19">
        <f t="shared" si="2"/>
        <v>8.3319548663082721E-2</v>
      </c>
      <c r="M9" s="28"/>
    </row>
    <row r="10" spans="1:14" ht="15.75" thickTop="1" x14ac:dyDescent="0.25">
      <c r="A10" s="11" t="s">
        <v>8</v>
      </c>
      <c r="E10" s="19">
        <v>1.7982</v>
      </c>
      <c r="F10" s="19">
        <v>6.2769000000000005E-2</v>
      </c>
      <c r="G10" s="19">
        <v>0.563791228729</v>
      </c>
      <c r="H10" s="20"/>
      <c r="I10" s="19">
        <v>1.7982</v>
      </c>
      <c r="J10" s="19">
        <f t="shared" si="0"/>
        <v>6.0499457938964142E-2</v>
      </c>
      <c r="K10" s="35">
        <f t="shared" si="1"/>
        <v>2.3068391798655007E-2</v>
      </c>
      <c r="L10" s="19">
        <f t="shared" si="2"/>
        <v>8.3567849737619146E-2</v>
      </c>
      <c r="M10" s="24"/>
    </row>
    <row r="11" spans="1:14" x14ac:dyDescent="0.25">
      <c r="E11" s="19">
        <v>1.8314999999999999</v>
      </c>
      <c r="F11" s="19">
        <v>8.0604999999999996E-2</v>
      </c>
      <c r="G11" s="19">
        <v>0.49259040290299999</v>
      </c>
      <c r="H11" s="20"/>
      <c r="I11" s="19">
        <v>1.8314999999999999</v>
      </c>
      <c r="J11" s="19">
        <f t="shared" si="0"/>
        <v>4.6183489724450619E-2</v>
      </c>
      <c r="K11" s="35">
        <f t="shared" si="1"/>
        <v>3.8040907076374995E-2</v>
      </c>
      <c r="L11" s="19">
        <f t="shared" si="2"/>
        <v>8.4224396800825607E-2</v>
      </c>
      <c r="M11" s="25"/>
    </row>
    <row r="12" spans="1:14" ht="15.75" thickBot="1" x14ac:dyDescent="0.3">
      <c r="E12" s="19">
        <v>1.8648</v>
      </c>
      <c r="F12" s="19">
        <v>9.6211500000000005E-2</v>
      </c>
      <c r="G12" s="19">
        <v>0.40658289539499998</v>
      </c>
      <c r="H12" s="20"/>
      <c r="I12" s="19">
        <v>1.8648</v>
      </c>
      <c r="J12" s="19">
        <f t="shared" si="0"/>
        <v>3.1463936874221075E-2</v>
      </c>
      <c r="K12" s="35">
        <f t="shared" si="1"/>
        <v>5.4197701747323759E-2</v>
      </c>
      <c r="L12" s="19">
        <f t="shared" si="2"/>
        <v>8.5661638621544828E-2</v>
      </c>
      <c r="M12" s="26"/>
    </row>
    <row r="13" spans="1:14" ht="15.75" thickTop="1" x14ac:dyDescent="0.25">
      <c r="E13" s="19">
        <v>1.8980999999999999</v>
      </c>
      <c r="F13" s="19">
        <v>0.1085595</v>
      </c>
      <c r="G13" s="19">
        <v>0.30252840340300002</v>
      </c>
      <c r="H13" s="20"/>
      <c r="I13" s="19">
        <v>1.8980999999999999</v>
      </c>
      <c r="J13" s="19">
        <f t="shared" si="0"/>
        <v>1.7419960436079834E-2</v>
      </c>
      <c r="K13" s="35">
        <f t="shared" si="1"/>
        <v>6.9002141310663762E-2</v>
      </c>
      <c r="L13" s="19">
        <f t="shared" si="2"/>
        <v>8.6422101746743599E-2</v>
      </c>
      <c r="M13" s="29" t="s">
        <v>22</v>
      </c>
    </row>
    <row r="14" spans="1:14" x14ac:dyDescent="0.25">
      <c r="A14" s="12" t="s">
        <v>7</v>
      </c>
      <c r="E14" s="19">
        <v>1.9314</v>
      </c>
      <c r="F14" s="19">
        <v>0.11679150000000001</v>
      </c>
      <c r="G14" s="19">
        <v>0.188795920921</v>
      </c>
      <c r="H14" s="20"/>
      <c r="I14" s="19">
        <v>1.9314</v>
      </c>
      <c r="J14" s="19">
        <f t="shared" si="0"/>
        <v>6.7842222536364143E-3</v>
      </c>
      <c r="K14" s="35">
        <f t="shared" si="1"/>
        <v>7.9863689935023768E-2</v>
      </c>
      <c r="L14" s="19">
        <f t="shared" si="2"/>
        <v>8.6647912188660178E-2</v>
      </c>
      <c r="M14" s="29"/>
    </row>
    <row r="15" spans="1:14" x14ac:dyDescent="0.25">
      <c r="E15" s="19">
        <v>1.9646999999999999</v>
      </c>
      <c r="F15" s="19">
        <v>0.1212505</v>
      </c>
      <c r="G15" s="19">
        <v>7.15227102102E-2</v>
      </c>
      <c r="H15" s="20"/>
      <c r="I15" s="19">
        <v>1.9646999999999999</v>
      </c>
      <c r="J15" s="19">
        <f t="shared" si="0"/>
        <v>9.7364980042959775E-4</v>
      </c>
      <c r="K15" s="35">
        <f t="shared" si="1"/>
        <v>8.6078358357713755E-2</v>
      </c>
      <c r="L15" s="19">
        <f t="shared" si="2"/>
        <v>8.705200815814336E-2</v>
      </c>
      <c r="M15" s="29"/>
    </row>
    <row r="16" spans="1:14" x14ac:dyDescent="0.25">
      <c r="E16" s="19">
        <v>1.998</v>
      </c>
      <c r="F16" s="19">
        <v>0.121765</v>
      </c>
      <c r="G16" s="19">
        <v>-4.9913538538500002E-2</v>
      </c>
      <c r="H16" s="20"/>
      <c r="I16" s="19">
        <v>1.998</v>
      </c>
      <c r="J16" s="19">
        <f t="shared" si="0"/>
        <v>4.7418910636899984E-4</v>
      </c>
      <c r="K16" s="35">
        <f t="shared" si="1"/>
        <v>8.6810417642375001E-2</v>
      </c>
      <c r="L16" s="19">
        <f t="shared" si="2"/>
        <v>8.7284606748743998E-2</v>
      </c>
      <c r="M16" s="29"/>
    </row>
    <row r="17" spans="1:13" ht="15.75" thickBot="1" x14ac:dyDescent="0.3">
      <c r="A17" s="12" t="s">
        <v>7</v>
      </c>
      <c r="E17" s="19">
        <v>2.0312999999999999</v>
      </c>
      <c r="F17" s="19">
        <v>0.11782049999999999</v>
      </c>
      <c r="G17" s="19">
        <v>-0.16905367867900001</v>
      </c>
      <c r="H17" s="20"/>
      <c r="I17" s="19">
        <v>2.0312999999999999</v>
      </c>
      <c r="J17" s="19">
        <f t="shared" si="0"/>
        <v>5.4395641743231245E-3</v>
      </c>
      <c r="K17" s="35">
        <f t="shared" si="1"/>
        <v>8.1277179139563754E-2</v>
      </c>
      <c r="L17" s="19">
        <f t="shared" si="2"/>
        <v>8.6716743313886874E-2</v>
      </c>
      <c r="M17" s="29"/>
    </row>
    <row r="18" spans="1:13" ht="15.75" thickTop="1" x14ac:dyDescent="0.25">
      <c r="E18" s="19">
        <v>2.0646</v>
      </c>
      <c r="F18" s="19">
        <v>0.11010300000000001</v>
      </c>
      <c r="G18" s="19">
        <v>-0.27993211961999998</v>
      </c>
      <c r="H18" s="20"/>
      <c r="I18" s="19">
        <v>2.0646</v>
      </c>
      <c r="J18" s="19">
        <f t="shared" si="0"/>
        <v>1.4914899066904717E-2</v>
      </c>
      <c r="K18" s="35">
        <f t="shared" si="1"/>
        <v>7.097823641569502E-2</v>
      </c>
      <c r="L18" s="19">
        <f t="shared" si="2"/>
        <v>8.5893135482599733E-2</v>
      </c>
      <c r="M18" s="24"/>
    </row>
    <row r="19" spans="1:13" x14ac:dyDescent="0.25">
      <c r="E19" s="19">
        <v>2.0979000000000001</v>
      </c>
      <c r="F19" s="19">
        <v>9.8955500000000002E-2</v>
      </c>
      <c r="G19" s="19">
        <v>-0.384780593093</v>
      </c>
      <c r="H19" s="20"/>
      <c r="I19" s="19">
        <v>2.0979000000000001</v>
      </c>
      <c r="J19" s="19">
        <f t="shared" si="0"/>
        <v>2.8180011950930492E-2</v>
      </c>
      <c r="K19" s="35">
        <f t="shared" si="1"/>
        <v>5.7333278189363755E-2</v>
      </c>
      <c r="L19" s="19">
        <f t="shared" si="2"/>
        <v>8.551329014029424E-2</v>
      </c>
      <c r="M19" s="25"/>
    </row>
    <row r="20" spans="1:13" ht="15.75" thickBot="1" x14ac:dyDescent="0.3">
      <c r="A20" s="12" t="s">
        <v>7</v>
      </c>
      <c r="E20" s="19">
        <v>2.1312000000000002</v>
      </c>
      <c r="F20" s="19">
        <v>8.3863499999999994E-2</v>
      </c>
      <c r="G20" s="19">
        <v>-0.47610992242200001</v>
      </c>
      <c r="H20" s="20"/>
      <c r="I20" s="19">
        <v>2.1312000000000002</v>
      </c>
      <c r="J20" s="19">
        <f t="shared" si="0"/>
        <v>4.3144885282859299E-2</v>
      </c>
      <c r="K20" s="35">
        <f t="shared" si="1"/>
        <v>4.1178722231823749E-2</v>
      </c>
      <c r="L20" s="19">
        <f t="shared" si="2"/>
        <v>8.4323607514683041E-2</v>
      </c>
      <c r="M20" s="26"/>
    </row>
    <row r="21" spans="1:13" ht="15.75" thickTop="1" x14ac:dyDescent="0.25">
      <c r="A21" s="10"/>
      <c r="E21" s="19">
        <v>2.1644999999999999</v>
      </c>
      <c r="F21" s="19">
        <v>6.6370499999999999E-2</v>
      </c>
      <c r="G21" s="19">
        <v>-0.54872703954000002</v>
      </c>
      <c r="H21" s="20"/>
      <c r="I21" s="19">
        <v>2.1644999999999999</v>
      </c>
      <c r="J21" s="19">
        <f t="shared" si="0"/>
        <v>5.7309626266550659E-2</v>
      </c>
      <c r="K21" s="35">
        <f t="shared" si="1"/>
        <v>2.5791528347313748E-2</v>
      </c>
      <c r="L21" s="19">
        <f t="shared" si="2"/>
        <v>8.3101154613864414E-2</v>
      </c>
      <c r="M21" s="29" t="s">
        <v>23</v>
      </c>
    </row>
    <row r="22" spans="1:13" x14ac:dyDescent="0.25">
      <c r="E22" s="19">
        <v>2.1978</v>
      </c>
      <c r="F22" s="19">
        <v>4.6648000000000002E-2</v>
      </c>
      <c r="G22" s="19">
        <v>-0.60548598598600001</v>
      </c>
      <c r="H22" s="20"/>
      <c r="I22" s="19">
        <v>2.1978</v>
      </c>
      <c r="J22" s="19">
        <f t="shared" si="0"/>
        <v>6.9778727479241812E-2</v>
      </c>
      <c r="K22" s="35">
        <f t="shared" si="1"/>
        <v>1.274069021792E-2</v>
      </c>
      <c r="L22" s="19">
        <f t="shared" si="2"/>
        <v>8.2519417697161812E-2</v>
      </c>
      <c r="M22" s="29"/>
    </row>
    <row r="23" spans="1:13" x14ac:dyDescent="0.25">
      <c r="A23" s="12" t="s">
        <v>10</v>
      </c>
      <c r="E23" s="19">
        <v>2.2311000000000001</v>
      </c>
      <c r="F23" s="19">
        <v>2.5038999999999999E-2</v>
      </c>
      <c r="G23" s="19">
        <v>-0.64039971221199998</v>
      </c>
      <c r="H23" s="20"/>
      <c r="I23" s="19">
        <v>2.2311000000000001</v>
      </c>
      <c r="J23" s="19">
        <f t="shared" si="0"/>
        <v>7.8057944296697421E-2</v>
      </c>
      <c r="K23" s="35">
        <f t="shared" si="1"/>
        <v>3.6708011554549996E-3</v>
      </c>
      <c r="L23" s="19">
        <f t="shared" si="2"/>
        <v>8.1728745452152418E-2</v>
      </c>
      <c r="M23" s="29"/>
    </row>
    <row r="24" spans="1:13" x14ac:dyDescent="0.25">
      <c r="E24" s="19">
        <v>2.2644000000000002</v>
      </c>
      <c r="F24" s="19">
        <v>2.9155000000000001E-3</v>
      </c>
      <c r="G24" s="19">
        <v>-0.65192317317299997</v>
      </c>
      <c r="H24" s="20"/>
      <c r="I24" s="19">
        <v>2.2644000000000002</v>
      </c>
      <c r="J24" s="19">
        <f t="shared" si="0"/>
        <v>8.0892394448031119E-2</v>
      </c>
      <c r="K24" s="35">
        <f t="shared" si="1"/>
        <v>4.9768321163750002E-5</v>
      </c>
      <c r="L24" s="19">
        <f t="shared" si="2"/>
        <v>8.0942162769194873E-2</v>
      </c>
      <c r="M24" s="29"/>
    </row>
    <row r="25" spans="1:13" ht="15.75" thickBot="1" x14ac:dyDescent="0.3">
      <c r="E25" s="19">
        <v>2.2976999999999999</v>
      </c>
      <c r="F25" s="19">
        <v>-1.9207999999999999E-2</v>
      </c>
      <c r="G25" s="19">
        <v>-0.64396189939899995</v>
      </c>
      <c r="H25" s="20"/>
      <c r="I25" s="19">
        <v>2.2976999999999999</v>
      </c>
      <c r="J25" s="19">
        <f t="shared" si="0"/>
        <v>7.8928745272697054E-2</v>
      </c>
      <c r="K25" s="35">
        <f t="shared" si="1"/>
        <v>2.1601862307200001E-3</v>
      </c>
      <c r="L25" s="19">
        <f t="shared" si="2"/>
        <v>8.1088931503417061E-2</v>
      </c>
      <c r="M25" s="29"/>
    </row>
    <row r="26" spans="1:13" ht="15.75" thickTop="1" x14ac:dyDescent="0.25">
      <c r="E26" s="19">
        <v>2.331</v>
      </c>
      <c r="F26" s="19">
        <v>-4.0816999999999999E-2</v>
      </c>
      <c r="G26" s="19">
        <v>-0.61636567817800003</v>
      </c>
      <c r="H26" s="20"/>
      <c r="I26" s="19">
        <v>2.331</v>
      </c>
      <c r="J26" s="19">
        <f t="shared" si="0"/>
        <v>7.2308898904552193E-2</v>
      </c>
      <c r="K26" s="35">
        <f t="shared" si="1"/>
        <v>9.7545909480950006E-3</v>
      </c>
      <c r="L26" s="19">
        <f t="shared" si="2"/>
        <v>8.2063489852647192E-2</v>
      </c>
      <c r="M26" s="24"/>
    </row>
    <row r="27" spans="1:13" x14ac:dyDescent="0.25">
      <c r="E27" s="19">
        <v>2.3643000000000001</v>
      </c>
      <c r="F27" s="19">
        <v>-6.1397E-2</v>
      </c>
      <c r="G27" s="19">
        <v>-0.56477834084099998</v>
      </c>
      <c r="H27" s="20"/>
      <c r="I27" s="19">
        <v>2.3643000000000001</v>
      </c>
      <c r="J27" s="19">
        <f t="shared" si="0"/>
        <v>6.0711493971885792E-2</v>
      </c>
      <c r="K27" s="35">
        <f t="shared" si="1"/>
        <v>2.2070958870695E-2</v>
      </c>
      <c r="L27" s="19">
        <f t="shared" si="2"/>
        <v>8.2782452842580789E-2</v>
      </c>
      <c r="M27" s="25"/>
    </row>
    <row r="28" spans="1:13" ht="15.75" thickBot="1" x14ac:dyDescent="0.3">
      <c r="E28" s="19">
        <v>2.3976000000000002</v>
      </c>
      <c r="F28" s="19">
        <v>-7.9404500000000003E-2</v>
      </c>
      <c r="G28" s="19">
        <v>-0.49231143643600001</v>
      </c>
      <c r="H28" s="20"/>
      <c r="I28" s="19">
        <v>2.3976000000000002</v>
      </c>
      <c r="J28" s="19">
        <f t="shared" si="0"/>
        <v>4.6131194768160647E-2</v>
      </c>
      <c r="K28" s="35">
        <f t="shared" si="1"/>
        <v>3.6916211901563759E-2</v>
      </c>
      <c r="L28" s="19">
        <f t="shared" si="2"/>
        <v>8.3047406669724405E-2</v>
      </c>
      <c r="M28" s="26"/>
    </row>
    <row r="29" spans="1:13" ht="15.75" thickTop="1" x14ac:dyDescent="0.25">
      <c r="E29" s="19">
        <v>2.4308999999999998</v>
      </c>
      <c r="F29" s="19">
        <v>-9.4668000000000002E-2</v>
      </c>
      <c r="G29" s="19">
        <v>-0.40750563063099998</v>
      </c>
      <c r="H29" s="20"/>
      <c r="I29" s="19">
        <v>2.4308999999999998</v>
      </c>
      <c r="J29" s="19">
        <f t="shared" si="0"/>
        <v>3.1606913022232765E-2</v>
      </c>
      <c r="K29" s="35">
        <f t="shared" si="1"/>
        <v>5.2472686961520007E-2</v>
      </c>
      <c r="L29" s="19">
        <f t="shared" si="2"/>
        <v>8.4079599983752779E-2</v>
      </c>
      <c r="M29" s="19"/>
    </row>
    <row r="30" spans="1:13" x14ac:dyDescent="0.25">
      <c r="E30" s="19">
        <v>2.4641999999999999</v>
      </c>
      <c r="F30" s="19">
        <v>-0.1071875</v>
      </c>
      <c r="G30" s="19">
        <v>-0.30845107607599997</v>
      </c>
      <c r="H30" s="20"/>
      <c r="I30" s="19">
        <v>2.4641999999999999</v>
      </c>
      <c r="J30" s="19">
        <f t="shared" si="0"/>
        <v>1.8108706625274855E-2</v>
      </c>
      <c r="K30" s="35">
        <f t="shared" si="1"/>
        <v>6.726903271484376E-2</v>
      </c>
      <c r="L30" s="19">
        <f t="shared" si="2"/>
        <v>8.5377739340118608E-2</v>
      </c>
      <c r="M30" s="19"/>
    </row>
    <row r="31" spans="1:13" x14ac:dyDescent="0.25">
      <c r="E31" s="19">
        <v>2.4975000000000001</v>
      </c>
      <c r="F31" s="19">
        <v>-0.1157625</v>
      </c>
      <c r="G31" s="19">
        <v>-0.19763701201200001</v>
      </c>
      <c r="H31" s="20"/>
      <c r="I31" s="19">
        <v>2.4975000000000001</v>
      </c>
      <c r="J31" s="19">
        <f t="shared" si="0"/>
        <v>7.4344939477416503E-3</v>
      </c>
      <c r="K31" s="35">
        <f t="shared" si="1"/>
        <v>7.8462599758593765E-2</v>
      </c>
      <c r="L31" s="19">
        <f t="shared" si="2"/>
        <v>8.5897093706335415E-2</v>
      </c>
      <c r="M31" s="19"/>
    </row>
    <row r="32" spans="1:13" x14ac:dyDescent="0.25">
      <c r="E32" s="19">
        <v>2.5308000000000002</v>
      </c>
      <c r="F32" s="19">
        <v>-0.1205645</v>
      </c>
      <c r="G32" s="19">
        <v>-8.1715715715699994E-2</v>
      </c>
      <c r="H32" s="20"/>
      <c r="I32" s="19">
        <v>2.5308000000000002</v>
      </c>
      <c r="J32" s="19">
        <f t="shared" si="0"/>
        <v>1.2709428764348385E-3</v>
      </c>
      <c r="K32" s="35">
        <f t="shared" si="1"/>
        <v>8.5107101155763767E-2</v>
      </c>
      <c r="L32" s="19">
        <f t="shared" si="2"/>
        <v>8.6378044032198606E-2</v>
      </c>
      <c r="M32" s="19"/>
    </row>
    <row r="33" spans="1:13" x14ac:dyDescent="0.25">
      <c r="E33" s="19">
        <v>2.5640999999999998</v>
      </c>
      <c r="F33" s="19">
        <v>-0.121422</v>
      </c>
      <c r="G33" s="19">
        <v>3.8647585085100002E-2</v>
      </c>
      <c r="H33" s="20"/>
      <c r="I33" s="19">
        <v>2.5640999999999998</v>
      </c>
      <c r="J33" s="19">
        <f t="shared" si="0"/>
        <v>2.8428868686387838E-4</v>
      </c>
      <c r="K33" s="35">
        <f t="shared" si="1"/>
        <v>8.6322033701820011E-2</v>
      </c>
      <c r="L33" s="19">
        <f t="shared" si="2"/>
        <v>8.660632238868389E-2</v>
      </c>
      <c r="M33" s="19"/>
    </row>
    <row r="34" spans="1:13" x14ac:dyDescent="0.25">
      <c r="A34" s="11" t="s">
        <v>8</v>
      </c>
      <c r="E34" s="19">
        <v>2.5973999999999999</v>
      </c>
      <c r="F34" s="19">
        <v>-0.117992</v>
      </c>
      <c r="G34" s="19">
        <v>0.158817755255</v>
      </c>
      <c r="H34" s="20"/>
      <c r="I34" s="19">
        <v>2.5973999999999999</v>
      </c>
      <c r="J34" s="19">
        <f t="shared" si="0"/>
        <v>4.8007927761331238E-3</v>
      </c>
      <c r="K34" s="35">
        <f t="shared" si="1"/>
        <v>8.1513966134720006E-2</v>
      </c>
      <c r="L34" s="19">
        <f t="shared" si="2"/>
        <v>8.6314758910853134E-2</v>
      </c>
      <c r="M34" s="19"/>
    </row>
    <row r="35" spans="1:13" x14ac:dyDescent="0.25">
      <c r="E35" s="19">
        <v>2.6307</v>
      </c>
      <c r="F35" s="19">
        <v>-0.110446</v>
      </c>
      <c r="G35" s="19">
        <v>0.27089789789800001</v>
      </c>
      <c r="H35" s="20"/>
      <c r="I35" s="19">
        <v>2.6307</v>
      </c>
      <c r="J35" s="19">
        <f t="shared" si="0"/>
        <v>1.3967739396617348E-2</v>
      </c>
      <c r="K35" s="35">
        <f t="shared" si="1"/>
        <v>7.1421157253180018E-2</v>
      </c>
      <c r="L35" s="19">
        <f t="shared" si="2"/>
        <v>8.5388896649797361E-2</v>
      </c>
      <c r="M35" s="19"/>
    </row>
    <row r="36" spans="1:13" x14ac:dyDescent="0.25">
      <c r="A36" s="11" t="s">
        <v>9</v>
      </c>
      <c r="E36" s="19">
        <v>2.6640000000000001</v>
      </c>
      <c r="F36" s="19">
        <v>-9.9641499999999994E-2</v>
      </c>
      <c r="G36" s="19">
        <v>0.37555324074099999</v>
      </c>
      <c r="H36" s="20"/>
      <c r="I36" s="19">
        <v>2.6640000000000001</v>
      </c>
      <c r="J36" s="19">
        <f t="shared" si="0"/>
        <v>2.6844658372113177E-2</v>
      </c>
      <c r="K36" s="35">
        <f t="shared" si="1"/>
        <v>5.813094899777374E-2</v>
      </c>
      <c r="L36" s="19">
        <f t="shared" si="2"/>
        <v>8.4975607369886921E-2</v>
      </c>
      <c r="M36" s="19"/>
    </row>
    <row r="37" spans="1:13" x14ac:dyDescent="0.25">
      <c r="E37" s="19">
        <v>2.6972999999999998</v>
      </c>
      <c r="F37" s="19">
        <v>-8.4892499999999996E-2</v>
      </c>
      <c r="G37" s="19">
        <v>0.468062812813</v>
      </c>
      <c r="H37" s="20"/>
      <c r="I37" s="19">
        <v>2.6972999999999998</v>
      </c>
      <c r="J37" s="19">
        <f t="shared" si="0"/>
        <v>4.1698758979212124E-2</v>
      </c>
      <c r="K37" s="35">
        <f t="shared" si="1"/>
        <v>4.219544253684375E-2</v>
      </c>
      <c r="L37" s="19">
        <f t="shared" si="2"/>
        <v>8.3894201516055866E-2</v>
      </c>
      <c r="M37" s="19"/>
    </row>
    <row r="38" spans="1:13" x14ac:dyDescent="0.25">
      <c r="E38" s="19">
        <v>2.7305999999999999</v>
      </c>
      <c r="F38" s="19">
        <v>-6.7571000000000006E-2</v>
      </c>
      <c r="G38" s="19">
        <v>0.54153828828799999</v>
      </c>
      <c r="H38" s="20"/>
      <c r="I38" s="19">
        <v>2.7305999999999999</v>
      </c>
      <c r="J38" s="19">
        <f t="shared" si="0"/>
        <v>5.5817860932121051E-2</v>
      </c>
      <c r="K38" s="35">
        <f t="shared" si="1"/>
        <v>2.6732993440055006E-2</v>
      </c>
      <c r="L38" s="19">
        <f t="shared" si="2"/>
        <v>8.2550854372176061E-2</v>
      </c>
      <c r="M38" s="19"/>
    </row>
    <row r="39" spans="1:13" x14ac:dyDescent="0.25">
      <c r="E39" s="19">
        <v>2.7639</v>
      </c>
      <c r="F39" s="19">
        <v>-4.8191499999999998E-2</v>
      </c>
      <c r="G39" s="19">
        <v>0.59975644394399996</v>
      </c>
      <c r="H39" s="20"/>
      <c r="I39" s="19">
        <v>2.7639</v>
      </c>
      <c r="J39" s="19">
        <f t="shared" si="0"/>
        <v>6.8464383087297728E-2</v>
      </c>
      <c r="K39" s="35">
        <f t="shared" si="1"/>
        <v>1.359777303602375E-2</v>
      </c>
      <c r="L39" s="19">
        <f t="shared" si="2"/>
        <v>8.2062156123321475E-2</v>
      </c>
      <c r="M39" s="19"/>
    </row>
    <row r="40" spans="1:13" x14ac:dyDescent="0.25">
      <c r="E40" s="19">
        <v>2.7972000000000001</v>
      </c>
      <c r="F40" s="19">
        <v>-2.6754E-2</v>
      </c>
      <c r="G40" s="19">
        <v>0.63840402902899995</v>
      </c>
      <c r="H40" s="20"/>
      <c r="I40" s="19">
        <v>2.7972000000000001</v>
      </c>
      <c r="J40" s="19">
        <f t="shared" si="0"/>
        <v>7.7572197048047589E-2</v>
      </c>
      <c r="K40" s="35">
        <f t="shared" si="1"/>
        <v>4.1908715011799999E-3</v>
      </c>
      <c r="L40" s="19">
        <f t="shared" si="2"/>
        <v>8.1763068549227588E-2</v>
      </c>
      <c r="M40" s="19"/>
    </row>
    <row r="41" spans="1:13" x14ac:dyDescent="0.25">
      <c r="E41" s="19">
        <v>2.8304999999999998</v>
      </c>
      <c r="F41" s="19">
        <v>-4.4590000000000003E-3</v>
      </c>
      <c r="G41" s="19">
        <v>0.65138669919900005</v>
      </c>
      <c r="H41" s="20"/>
      <c r="I41" s="19">
        <v>2.8304999999999998</v>
      </c>
      <c r="J41" s="19">
        <f t="shared" si="0"/>
        <v>8.0759314937037821E-2</v>
      </c>
      <c r="K41" s="35">
        <f t="shared" si="1"/>
        <v>1.1641309725500003E-4</v>
      </c>
      <c r="L41" s="19">
        <f t="shared" si="2"/>
        <v>8.0875728034292826E-2</v>
      </c>
      <c r="M41" s="19"/>
    </row>
    <row r="42" spans="1:13" x14ac:dyDescent="0.25">
      <c r="E42" s="19">
        <v>2.8637999999999999</v>
      </c>
      <c r="F42" s="19">
        <v>1.7493000000000002E-2</v>
      </c>
      <c r="G42" s="19">
        <v>0.64441253753799999</v>
      </c>
      <c r="H42" s="20"/>
      <c r="I42" s="19">
        <v>2.8637999999999999</v>
      </c>
      <c r="J42" s="19">
        <f t="shared" si="0"/>
        <v>7.9039251028049928E-2</v>
      </c>
      <c r="K42" s="35">
        <f t="shared" si="1"/>
        <v>1.7916595618950005E-3</v>
      </c>
      <c r="L42" s="19">
        <f t="shared" si="2"/>
        <v>8.0830910589944932E-2</v>
      </c>
      <c r="M42" s="19"/>
    </row>
    <row r="43" spans="1:13" x14ac:dyDescent="0.25">
      <c r="E43" s="19">
        <v>2.8971</v>
      </c>
      <c r="F43" s="19">
        <v>3.9273500000000003E-2</v>
      </c>
      <c r="G43" s="19">
        <v>0.61833990240199999</v>
      </c>
      <c r="H43" s="20"/>
      <c r="I43" s="19">
        <v>2.8971</v>
      </c>
      <c r="J43" s="19">
        <f t="shared" si="0"/>
        <v>7.2772852709778652E-2</v>
      </c>
      <c r="K43" s="35">
        <f t="shared" si="1"/>
        <v>9.0307976821737516E-3</v>
      </c>
      <c r="L43" s="19">
        <f t="shared" si="2"/>
        <v>8.1803650391952407E-2</v>
      </c>
      <c r="M43" s="19"/>
    </row>
    <row r="44" spans="1:13" x14ac:dyDescent="0.25">
      <c r="E44" s="19">
        <v>2.9304000000000001</v>
      </c>
      <c r="F44" s="19">
        <v>5.9853499999999997E-2</v>
      </c>
      <c r="G44" s="19">
        <v>0.56733195695700001</v>
      </c>
      <c r="H44" s="20"/>
      <c r="I44" s="19">
        <v>2.9304000000000001</v>
      </c>
      <c r="J44" s="19">
        <f t="shared" si="0"/>
        <v>6.1261742899546827E-2</v>
      </c>
      <c r="K44" s="35">
        <f t="shared" si="1"/>
        <v>2.0975194761473748E-2</v>
      </c>
      <c r="L44" s="19">
        <f t="shared" si="2"/>
        <v>8.2236937661020582E-2</v>
      </c>
      <c r="M44" s="19"/>
    </row>
  </sheetData>
  <mergeCells count="11">
    <mergeCell ref="M26:M28"/>
    <mergeCell ref="J5:L5"/>
    <mergeCell ref="M6:M9"/>
    <mergeCell ref="M13:M17"/>
    <mergeCell ref="A1:D1"/>
    <mergeCell ref="J2:L4"/>
    <mergeCell ref="J1:L1"/>
    <mergeCell ref="M21:M25"/>
    <mergeCell ref="E5:G5"/>
    <mergeCell ref="M10:M12"/>
    <mergeCell ref="M18:M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 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LeMoyne College</dc:creator>
  <cp:lastModifiedBy>Connor S Hall</cp:lastModifiedBy>
  <cp:lastPrinted>2024-12-03T15:38:25Z</cp:lastPrinted>
  <dcterms:created xsi:type="dcterms:W3CDTF">2015-12-09T00:06:02Z</dcterms:created>
  <dcterms:modified xsi:type="dcterms:W3CDTF">2024-12-03T15:39:29Z</dcterms:modified>
</cp:coreProperties>
</file>