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firstSheet="1" activeTab="1"/>
  </bookViews>
  <sheets>
    <sheet name="CB_DATA_" sheetId="1" state="veryHidden" r:id="rId1"/>
    <sheet name="Sheet1" sheetId="2" r:id="rId2"/>
    <sheet name="Sheet2" sheetId="3" r:id="rId3"/>
    <sheet name="Sheet3" sheetId="4" r:id="rId4"/>
  </sheets>
  <definedNames>
    <definedName name="CB_351f1cb4182742f4856aaa89ab93dfa3" localSheetId="1" hidden="1">'Sheet1'!$F$6</definedName>
    <definedName name="CB_3856d6d847184be59cadae1d97f45682" localSheetId="1" hidden="1">'Sheet1'!$G$8</definedName>
    <definedName name="CB_45cc6da6572f46b6938799d294dad5b6" localSheetId="1" hidden="1">'Sheet1'!$E$18</definedName>
    <definedName name="CB_5f2e35ed3ca1481b94e90b7b86c1cad7" localSheetId="1" hidden="1">'Sheet1'!$F$8</definedName>
    <definedName name="CB_6cac1528bf5b43939b507e07c3f34006" localSheetId="1" hidden="1">'Sheet1'!$F$12</definedName>
    <definedName name="CB_765b3d51f482453c8c7d44a3ef80c97d" localSheetId="1" hidden="1">'Sheet1'!$G$12</definedName>
    <definedName name="CB_90bf5854bc214cf8b3e9d0e9545fb59b" localSheetId="1" hidden="1">'Sheet1'!$F$14</definedName>
    <definedName name="CB_981f6512410545a6ae1e6751abe41ca1" localSheetId="1" hidden="1">'Sheet1'!$G$6</definedName>
    <definedName name="CB_eb1c77eb73e94399b0011a38e9f15c4a" localSheetId="1" hidden="1">'Sheet1'!$G$14</definedName>
    <definedName name="CBCR_1b53357bf7204004865bbddec45b8437" localSheetId="1" hidden="1">'Sheet1'!$B$10</definedName>
    <definedName name="CBCR_269130d8246b48109066b762c9e8ff18" localSheetId="1" hidden="1">'Sheet1'!$B$6</definedName>
    <definedName name="CBCR_316b674ab1ae4a1cbf8a8494d5a83eaa" localSheetId="1" hidden="1">'Sheet1'!$B$19</definedName>
    <definedName name="CBCR_32a1e7a937304ac98f2adcb14463ce7c" localSheetId="1" hidden="1">'Sheet1'!$B$11</definedName>
    <definedName name="CBCR_33756a243e794e278781119c1a9448cc" localSheetId="1" hidden="1">'Sheet1'!$B$6</definedName>
    <definedName name="CBCR_33c2a9995ac040c8affb51f94e5e8af2" localSheetId="1" hidden="1">'Sheet1'!$B$14</definedName>
    <definedName name="CBCR_4e3da7de88bf48858512ad3f55efb2e5" localSheetId="1" hidden="1">'Sheet1'!$B$7</definedName>
    <definedName name="CBCR_5a46eaceabb849ef95c9d05c565739b0" localSheetId="1" hidden="1">'Sheet1'!$B$10</definedName>
    <definedName name="CBCR_69b2c2eb65074bf3b861e66655682d2a" localSheetId="1" hidden="1">'Sheet1'!$B$18</definedName>
    <definedName name="CBCR_71b9f4c138fe4141b6a4904630236c45" localSheetId="1" hidden="1">'Sheet1'!$B$15</definedName>
    <definedName name="CBCR_8c68fd2b29a2447ca1e4461a14346ecd" localSheetId="1" hidden="1">'Sheet1'!$B$15</definedName>
    <definedName name="CBCR_ac9bf95f5358413ca92b30216f939e22" localSheetId="1" hidden="1">'Sheet1'!$B$11</definedName>
    <definedName name="CBCR_e549052f6e2c40d1b9b87384af0733d5" localSheetId="1" hidden="1">'Sheet1'!$B$7</definedName>
    <definedName name="CBCR_e5ba6761cb2a4321a4b889e3bd1df198" localSheetId="1" hidden="1">'Sheet1'!$B$19</definedName>
    <definedName name="CBCR_e786ea126e314878a3d68f7a96ba9b7b" localSheetId="1" hidden="1">'Sheet1'!$B$14</definedName>
    <definedName name="CBCR_ec70b186ee704ab880af716e83a0218d" localSheetId="1" hidden="1">'Sheet1'!$B$18</definedName>
    <definedName name="CBWorkbookPriority" localSheetId="0" hidden="1">-1352978103</definedName>
    <definedName name="CBx_7121431a45d545459331b805792f252c" localSheetId="0" hidden="1">"'Sheet1'!$A$1"</definedName>
    <definedName name="CBx_d31e7ff9189f404ba4475a09642b6cfc" localSheetId="0" hidden="1">"'CB_DATA_'!$A$1"</definedName>
    <definedName name="CBx_Sheet_Guid" localSheetId="0" hidden="1">"'d31e7ff9-189f-404b-a447-5a09642b6cfc"</definedName>
    <definedName name="CBx_Sheet_Guid" localSheetId="1" hidden="1">"'7121431a-45d5-4545-9331-b805792f252c"</definedName>
    <definedName name="CBx_StorageType" localSheetId="0" hidden="1">1</definedName>
    <definedName name="CBx_StorageType" localSheetId="1" hidden="1">1</definedName>
  </definedNames>
  <calcPr fullCalcOnLoad="1"/>
</workbook>
</file>

<file path=xl/sharedStrings.xml><?xml version="1.0" encoding="utf-8"?>
<sst xmlns="http://schemas.openxmlformats.org/spreadsheetml/2006/main" count="55" uniqueCount="46">
  <si>
    <t>1st year sales volume</t>
  </si>
  <si>
    <t>annual rate of inc.</t>
  </si>
  <si>
    <t>1st year selling price</t>
  </si>
  <si>
    <t>annual increase</t>
  </si>
  <si>
    <t>1st year fixed costs</t>
  </si>
  <si>
    <t>1st year variable costs</t>
  </si>
  <si>
    <t>annual rate of increase</t>
  </si>
  <si>
    <t>Year 1</t>
  </si>
  <si>
    <t>Year 2</t>
  </si>
  <si>
    <t>Year 3</t>
  </si>
  <si>
    <t>sales</t>
  </si>
  <si>
    <t>price</t>
  </si>
  <si>
    <t>revenue</t>
  </si>
  <si>
    <t>fixed cost</t>
  </si>
  <si>
    <t>variable cost/item</t>
  </si>
  <si>
    <t>Profit</t>
  </si>
  <si>
    <t>3 year profit</t>
  </si>
  <si>
    <t>mean</t>
  </si>
  <si>
    <t>stdev</t>
  </si>
  <si>
    <t>rate of increase</t>
  </si>
  <si>
    <t>increase</t>
  </si>
  <si>
    <t>total variable cost</t>
  </si>
  <si>
    <t>Practice Problem</t>
  </si>
  <si>
    <t>Given Information</t>
  </si>
  <si>
    <t>Model</t>
  </si>
  <si>
    <t xml:space="preserve">Forecast: 3 year profit </t>
  </si>
  <si>
    <t>Statistic</t>
  </si>
  <si>
    <t>Forecast values</t>
  </si>
  <si>
    <t>Trials</t>
  </si>
  <si>
    <t>Base Case</t>
  </si>
  <si>
    <t>Mean</t>
  </si>
  <si>
    <t>Median</t>
  </si>
  <si>
    <t>Mode</t>
  </si>
  <si>
    <t>'---</t>
  </si>
  <si>
    <t>Standard Deviation</t>
  </si>
  <si>
    <t>Variance</t>
  </si>
  <si>
    <t>Skewness</t>
  </si>
  <si>
    <t>Kurtosis</t>
  </si>
  <si>
    <t>Coeff. of Variation</t>
  </si>
  <si>
    <t>Minimum</t>
  </si>
  <si>
    <t>Maximum</t>
  </si>
  <si>
    <t>Mean Std. Error</t>
  </si>
  <si>
    <t>lower</t>
  </si>
  <si>
    <t>upper</t>
  </si>
  <si>
    <t>Less than 0</t>
  </si>
  <si>
    <t>rounded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</si>
</sst>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57" applyFont="1" applyFill="1" applyAlignment="1">
      <alignment/>
    </xf>
    <xf numFmtId="44" fontId="0" fillId="0" borderId="0" xfId="44" applyFont="1" applyFill="1" applyAlignment="1">
      <alignment/>
    </xf>
    <xf numFmtId="9" fontId="0" fillId="33" borderId="0" xfId="57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1" fontId="0" fillId="0" borderId="0" xfId="42" applyNumberFormat="1" applyFont="1" applyAlignment="1">
      <alignment/>
    </xf>
    <xf numFmtId="0" fontId="37" fillId="34" borderId="0" xfId="0" applyFont="1" applyFill="1" applyAlignment="1">
      <alignment/>
    </xf>
    <xf numFmtId="0" fontId="37" fillId="35" borderId="0" xfId="0" applyFont="1" applyFill="1" applyAlignment="1">
      <alignment/>
    </xf>
    <xf numFmtId="44" fontId="0" fillId="33" borderId="0" xfId="0" applyNumberFormat="1" applyFill="1" applyAlignment="1">
      <alignment/>
    </xf>
    <xf numFmtId="165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9</xdr:col>
      <xdr:colOff>114300</xdr:colOff>
      <xdr:row>38</xdr:row>
      <xdr:rowOff>85725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3400425"/>
          <a:ext cx="46577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2:P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P2">
        <f>_XLL.CB.RECALCCOUNTERFN()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40" zoomScaleNormal="140" zoomScalePageLayoutView="0" workbookViewId="0" topLeftCell="A1">
      <selection activeCell="A42" sqref="A42"/>
    </sheetView>
  </sheetViews>
  <sheetFormatPr defaultColWidth="9.140625" defaultRowHeight="12.75"/>
  <cols>
    <col min="1" max="1" width="20.421875" style="0" customWidth="1"/>
    <col min="2" max="2" width="17.7109375" style="0" customWidth="1"/>
    <col min="4" max="4" width="17.28125" style="0" customWidth="1"/>
    <col min="5" max="5" width="11.00390625" style="0" customWidth="1"/>
    <col min="6" max="6" width="10.421875" style="0" customWidth="1"/>
    <col min="7" max="7" width="11.140625" style="0" customWidth="1"/>
  </cols>
  <sheetData>
    <row r="1" spans="1:7" ht="12.75">
      <c r="A1" s="14" t="s">
        <v>22</v>
      </c>
      <c r="B1" s="14"/>
      <c r="C1" s="14"/>
      <c r="D1" s="14"/>
      <c r="E1" s="14"/>
      <c r="F1" s="14"/>
      <c r="G1" s="14"/>
    </row>
    <row r="3" spans="1:7" ht="12.75">
      <c r="A3" s="15" t="s">
        <v>23</v>
      </c>
      <c r="B3" s="15"/>
      <c r="D3" s="15" t="s">
        <v>24</v>
      </c>
      <c r="E3" s="15"/>
      <c r="F3" s="15"/>
      <c r="G3" s="15"/>
    </row>
    <row r="4" spans="1:7" ht="12.75">
      <c r="A4" t="s">
        <v>0</v>
      </c>
      <c r="B4">
        <v>100000</v>
      </c>
      <c r="E4" t="s">
        <v>7</v>
      </c>
      <c r="F4" t="s">
        <v>8</v>
      </c>
      <c r="G4" t="s">
        <v>9</v>
      </c>
    </row>
    <row r="5" spans="1:7" ht="12.75">
      <c r="A5" t="s">
        <v>1</v>
      </c>
      <c r="B5" s="8"/>
      <c r="D5" t="s">
        <v>10</v>
      </c>
      <c r="E5" s="13">
        <f>B4</f>
        <v>100000</v>
      </c>
      <c r="F5" s="13">
        <f>E5*(1+F6)</f>
        <v>107000</v>
      </c>
      <c r="G5" s="13">
        <f>F5*(1+G6)</f>
        <v>114490</v>
      </c>
    </row>
    <row r="6" spans="1:7" ht="12.75">
      <c r="A6" s="12" t="s">
        <v>17</v>
      </c>
      <c r="B6" s="8">
        <v>0.07</v>
      </c>
      <c r="D6" s="12" t="s">
        <v>19</v>
      </c>
      <c r="F6" s="10">
        <v>0.07</v>
      </c>
      <c r="G6" s="10">
        <v>0.07</v>
      </c>
    </row>
    <row r="7" spans="1:7" ht="12.75">
      <c r="A7" s="12" t="s">
        <v>18</v>
      </c>
      <c r="B7" s="8">
        <v>0.04</v>
      </c>
      <c r="D7" t="s">
        <v>11</v>
      </c>
      <c r="E7" s="3">
        <f>B8</f>
        <v>5</v>
      </c>
      <c r="F7" s="3">
        <f>E7+F8</f>
        <v>5.5</v>
      </c>
      <c r="G7" s="3">
        <f>F7+G8</f>
        <v>6</v>
      </c>
    </row>
    <row r="8" spans="1:7" ht="12.75">
      <c r="A8" t="s">
        <v>2</v>
      </c>
      <c r="B8" s="1">
        <v>5</v>
      </c>
      <c r="D8" s="12" t="s">
        <v>20</v>
      </c>
      <c r="E8" s="3"/>
      <c r="F8" s="16">
        <v>0.5</v>
      </c>
      <c r="G8" s="16">
        <v>0.5</v>
      </c>
    </row>
    <row r="9" spans="1:7" ht="12.75">
      <c r="A9" t="s">
        <v>3</v>
      </c>
      <c r="B9" s="9"/>
      <c r="D9" t="s">
        <v>12</v>
      </c>
      <c r="E9" s="4">
        <f>E5*E7</f>
        <v>500000</v>
      </c>
      <c r="F9" s="4">
        <f>F5*F7</f>
        <v>588500</v>
      </c>
      <c r="G9" s="4">
        <f>G5*G7</f>
        <v>686940</v>
      </c>
    </row>
    <row r="10" spans="1:7" ht="12.75">
      <c r="A10" s="12" t="s">
        <v>17</v>
      </c>
      <c r="B10" s="9">
        <v>0.5</v>
      </c>
      <c r="E10" s="4"/>
      <c r="F10" s="4"/>
      <c r="G10" s="4"/>
    </row>
    <row r="11" spans="1:7" ht="12.75">
      <c r="A11" s="12" t="s">
        <v>18</v>
      </c>
      <c r="B11" s="9">
        <v>0.05</v>
      </c>
      <c r="D11" t="s">
        <v>13</v>
      </c>
      <c r="E11" s="4">
        <f>B12</f>
        <v>200000</v>
      </c>
      <c r="F11" s="2">
        <f>E11*(1+F12)</f>
        <v>220000.00000000003</v>
      </c>
      <c r="G11" s="2">
        <f>F11*(1+G12)</f>
        <v>242000.00000000006</v>
      </c>
    </row>
    <row r="12" spans="1:7" ht="12.75">
      <c r="A12" t="s">
        <v>4</v>
      </c>
      <c r="B12" s="2">
        <v>200000</v>
      </c>
      <c r="D12" s="12" t="s">
        <v>19</v>
      </c>
      <c r="E12" s="4"/>
      <c r="F12" s="10">
        <v>0.1</v>
      </c>
      <c r="G12" s="10">
        <v>0.1</v>
      </c>
    </row>
    <row r="13" spans="1:7" ht="12.75">
      <c r="A13" t="s">
        <v>6</v>
      </c>
      <c r="B13" s="8"/>
      <c r="D13" t="s">
        <v>14</v>
      </c>
      <c r="E13" s="3">
        <f>B16</f>
        <v>3</v>
      </c>
      <c r="F13" s="1">
        <f>E13*(1+F14)</f>
        <v>3.1500000000000004</v>
      </c>
      <c r="G13" s="1">
        <f>F13*(1+G14)</f>
        <v>3.3075000000000006</v>
      </c>
    </row>
    <row r="14" spans="1:7" ht="12.75">
      <c r="A14" s="12" t="s">
        <v>17</v>
      </c>
      <c r="B14" s="8">
        <v>0.1</v>
      </c>
      <c r="D14" s="12" t="s">
        <v>19</v>
      </c>
      <c r="E14" s="3"/>
      <c r="F14" s="10">
        <v>0.05</v>
      </c>
      <c r="G14" s="10">
        <v>0.05</v>
      </c>
    </row>
    <row r="15" spans="1:7" ht="12.75">
      <c r="A15" s="12" t="s">
        <v>18</v>
      </c>
      <c r="B15" s="8">
        <v>0.03</v>
      </c>
      <c r="D15" s="11" t="s">
        <v>21</v>
      </c>
      <c r="E15" s="4">
        <f>E13*E5</f>
        <v>300000</v>
      </c>
      <c r="F15" s="4">
        <f>F13*F5</f>
        <v>337050.00000000006</v>
      </c>
      <c r="G15" s="4">
        <f>G13*G5</f>
        <v>378675.67500000005</v>
      </c>
    </row>
    <row r="16" spans="1:2" ht="12.75">
      <c r="A16" t="s">
        <v>5</v>
      </c>
      <c r="B16" s="1">
        <v>3</v>
      </c>
    </row>
    <row r="17" spans="1:7" ht="12.75">
      <c r="A17" t="s">
        <v>1</v>
      </c>
      <c r="B17" s="8"/>
      <c r="D17" t="s">
        <v>15</v>
      </c>
      <c r="E17" s="4">
        <f>E9-E11-E15</f>
        <v>0</v>
      </c>
      <c r="F17" s="4">
        <f>F9-F11-F15</f>
        <v>31449.99999999994</v>
      </c>
      <c r="G17" s="4">
        <f>G9-G11-G15</f>
        <v>66264.3249999999</v>
      </c>
    </row>
    <row r="18" spans="1:5" ht="12.75">
      <c r="A18" s="12" t="s">
        <v>17</v>
      </c>
      <c r="B18" s="8">
        <v>0.05</v>
      </c>
      <c r="D18" t="s">
        <v>16</v>
      </c>
      <c r="E18" s="17">
        <f>SUM(E17:G17)</f>
        <v>97714.32499999984</v>
      </c>
    </row>
    <row r="19" spans="1:2" ht="12.75">
      <c r="A19" s="12" t="s">
        <v>18</v>
      </c>
      <c r="B19" s="8">
        <v>0.02</v>
      </c>
    </row>
    <row r="22" ht="12.75">
      <c r="A22" t="s">
        <v>25</v>
      </c>
    </row>
    <row r="23" spans="1:2" ht="12.75">
      <c r="A23" t="s">
        <v>26</v>
      </c>
      <c r="B23" s="5" t="s">
        <v>27</v>
      </c>
    </row>
    <row r="24" spans="1:2" ht="12.75">
      <c r="A24" t="s">
        <v>28</v>
      </c>
      <c r="B24" s="6">
        <v>1000</v>
      </c>
    </row>
    <row r="25" spans="1:2" ht="12.75">
      <c r="A25" t="s">
        <v>29</v>
      </c>
      <c r="B25" s="6">
        <v>97714</v>
      </c>
    </row>
    <row r="26" spans="1:2" ht="12.75">
      <c r="A26" t="s">
        <v>30</v>
      </c>
      <c r="B26" s="6">
        <v>99280</v>
      </c>
    </row>
    <row r="27" spans="1:2" ht="12.75">
      <c r="A27" t="s">
        <v>31</v>
      </c>
      <c r="B27" s="6">
        <v>98335</v>
      </c>
    </row>
    <row r="28" spans="1:2" ht="12.75">
      <c r="A28" t="s">
        <v>32</v>
      </c>
      <c r="B28" s="6" t="s">
        <v>33</v>
      </c>
    </row>
    <row r="29" spans="1:2" ht="12.75">
      <c r="A29" t="s">
        <v>34</v>
      </c>
      <c r="B29" s="6">
        <v>34409</v>
      </c>
    </row>
    <row r="30" spans="1:2" ht="12.75">
      <c r="A30" t="s">
        <v>35</v>
      </c>
      <c r="B30" s="6">
        <v>1183986759</v>
      </c>
    </row>
    <row r="31" spans="1:2" ht="12.75">
      <c r="A31" t="s">
        <v>36</v>
      </c>
      <c r="B31">
        <v>0.1199</v>
      </c>
    </row>
    <row r="32" spans="1:2" ht="12.75">
      <c r="A32" t="s">
        <v>37</v>
      </c>
      <c r="B32" s="6">
        <v>3</v>
      </c>
    </row>
    <row r="33" spans="1:2" ht="12.75">
      <c r="A33" t="s">
        <v>38</v>
      </c>
      <c r="B33" s="6">
        <v>0.3466</v>
      </c>
    </row>
    <row r="34" spans="1:2" ht="12.75">
      <c r="A34" t="s">
        <v>39</v>
      </c>
      <c r="B34" s="6">
        <v>-1379</v>
      </c>
    </row>
    <row r="35" spans="1:2" ht="12.75">
      <c r="A35" t="s">
        <v>40</v>
      </c>
      <c r="B35" s="7">
        <v>205747</v>
      </c>
    </row>
    <row r="36" spans="1:2" ht="12.75">
      <c r="A36" t="s">
        <v>41</v>
      </c>
      <c r="B36" s="7">
        <v>1088</v>
      </c>
    </row>
    <row r="38" spans="1:2" ht="12.75">
      <c r="A38" s="11" t="s">
        <v>42</v>
      </c>
      <c r="B38" s="7">
        <f>B26-TINV(0.05,999)*B36</f>
        <v>97144.97249028679</v>
      </c>
    </row>
    <row r="39" spans="1:2" ht="12.75">
      <c r="A39" s="11" t="s">
        <v>43</v>
      </c>
      <c r="B39" s="7">
        <f>B26+TINV(0.05,999)*B36</f>
        <v>101415.02750971321</v>
      </c>
    </row>
    <row r="41" spans="4:5" ht="12.75">
      <c r="D41" s="11" t="s">
        <v>44</v>
      </c>
      <c r="E41">
        <f>0.0014*1000</f>
        <v>1.4</v>
      </c>
    </row>
    <row r="42" spans="4:5" ht="12.75">
      <c r="D42" s="11" t="s">
        <v>45</v>
      </c>
      <c r="E42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Wright</cp:lastModifiedBy>
  <dcterms:created xsi:type="dcterms:W3CDTF">2009-10-27T15:40:53Z</dcterms:created>
  <dcterms:modified xsi:type="dcterms:W3CDTF">2014-10-30T11:31:57Z</dcterms:modified>
  <cp:category/>
  <cp:version/>
  <cp:contentType/>
  <cp:contentStatus/>
</cp:coreProperties>
</file>