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<sst xmlns="http://schemas.openxmlformats.org/spreadsheetml/2006/main" count="51" uniqueCount="25">
  <si>
    <t>task</t>
  </si>
  <si>
    <t>A</t>
  </si>
  <si>
    <t>B</t>
  </si>
  <si>
    <t>C</t>
  </si>
  <si>
    <t>D</t>
  </si>
  <si>
    <t>E</t>
  </si>
  <si>
    <t>F</t>
  </si>
  <si>
    <t>G</t>
  </si>
  <si>
    <t>predecessors</t>
  </si>
  <si>
    <t>none</t>
  </si>
  <si>
    <t>D,E</t>
  </si>
  <si>
    <t>time</t>
  </si>
  <si>
    <t>available time</t>
  </si>
  <si>
    <t>required output</t>
  </si>
  <si>
    <t>cycle time</t>
  </si>
  <si>
    <t>theoretical min # of WS's</t>
  </si>
  <si>
    <t>best possible</t>
  </si>
  <si>
    <t>WS</t>
  </si>
  <si>
    <t>FT</t>
  </si>
  <si>
    <t>remaining</t>
  </si>
  <si>
    <t>new</t>
  </si>
  <si>
    <t>YES</t>
  </si>
  <si>
    <t>NO</t>
  </si>
  <si>
    <t>C,D</t>
  </si>
  <si>
    <t>efficiency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</si>
</sst>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="140" zoomScaleNormal="140" workbookViewId="0" topLeftCell="A1">
      <selection activeCell="B8" sqref="B8"/>
    </sheetView>
  </sheetViews>
  <sheetFormatPr defaultColWidth="9.140625" defaultRowHeight="12.75"/>
  <cols>
    <col min="1" max="1" width="3.57421875" style="0" customWidth="1"/>
    <col min="3" max="3" width="12.7109375" style="0" customWidth="1"/>
    <col min="6" max="6" width="14.00390625" style="0" customWidth="1"/>
  </cols>
  <sheetData>
    <row r="1" spans="2:7" ht="12.75">
      <c r="B1" s="1" t="s">
        <v>0</v>
      </c>
      <c r="C1" s="2" t="s">
        <v>8</v>
      </c>
      <c r="D1" s="2" t="s">
        <v>11</v>
      </c>
      <c r="F1" t="s">
        <v>12</v>
      </c>
      <c r="G1" s="2">
        <f>10*60*60</f>
        <v>36000</v>
      </c>
    </row>
    <row r="2" spans="2:7" ht="12.75">
      <c r="B2" s="1" t="s">
        <v>1</v>
      </c>
      <c r="C2" s="1" t="s">
        <v>9</v>
      </c>
      <c r="D2" s="1">
        <v>34</v>
      </c>
      <c r="F2" t="s">
        <v>13</v>
      </c>
      <c r="G2" s="2">
        <v>900</v>
      </c>
    </row>
    <row r="3" spans="2:7" ht="12.75">
      <c r="B3" s="1" t="s">
        <v>2</v>
      </c>
      <c r="C3" s="1" t="s">
        <v>1</v>
      </c>
      <c r="D3" s="1">
        <v>20</v>
      </c>
      <c r="F3" t="s">
        <v>14</v>
      </c>
      <c r="G3" s="2">
        <f>G1/G2</f>
        <v>40</v>
      </c>
    </row>
    <row r="4" spans="2:4" ht="12.75">
      <c r="B4" s="1" t="s">
        <v>3</v>
      </c>
      <c r="C4" s="1" t="s">
        <v>2</v>
      </c>
      <c r="D4" s="1">
        <v>10</v>
      </c>
    </row>
    <row r="5" spans="2:8" ht="12.75">
      <c r="B5" s="1" t="s">
        <v>4</v>
      </c>
      <c r="C5" s="1" t="s">
        <v>2</v>
      </c>
      <c r="D5" s="1">
        <v>16</v>
      </c>
      <c r="F5" t="s">
        <v>15</v>
      </c>
      <c r="H5" s="2">
        <f>SUM(D2:D8)/G3</f>
        <v>3.8</v>
      </c>
    </row>
    <row r="6" spans="2:8" ht="12.75">
      <c r="B6" s="1" t="s">
        <v>5</v>
      </c>
      <c r="C6" s="1" t="s">
        <v>3</v>
      </c>
      <c r="D6" s="1">
        <v>10</v>
      </c>
      <c r="F6" t="s">
        <v>16</v>
      </c>
      <c r="H6" s="2">
        <f>ROUNDUP(H5,0)</f>
        <v>4</v>
      </c>
    </row>
    <row r="7" spans="2:4" ht="12.75">
      <c r="B7" s="1" t="s">
        <v>6</v>
      </c>
      <c r="C7" s="1" t="s">
        <v>10</v>
      </c>
      <c r="D7" s="1">
        <v>24</v>
      </c>
    </row>
    <row r="8" spans="2:4" ht="12.75">
      <c r="B8" s="1" t="s">
        <v>7</v>
      </c>
      <c r="C8" s="1" t="s">
        <v>6</v>
      </c>
      <c r="D8" s="1">
        <v>38</v>
      </c>
    </row>
    <row r="10" spans="2:7" ht="12.75">
      <c r="B10" s="3" t="s">
        <v>17</v>
      </c>
      <c r="C10" s="3" t="s">
        <v>18</v>
      </c>
      <c r="D10" t="s">
        <v>0</v>
      </c>
      <c r="E10" t="s">
        <v>11</v>
      </c>
      <c r="F10" t="s">
        <v>19</v>
      </c>
      <c r="G10" t="s">
        <v>20</v>
      </c>
    </row>
    <row r="11" spans="2:13" ht="12.75">
      <c r="B11">
        <v>1</v>
      </c>
      <c r="C11" s="4" t="s">
        <v>1</v>
      </c>
      <c r="D11" s="5" t="s">
        <v>1</v>
      </c>
      <c r="E11">
        <f>LOOKUP(D11,B$2:B$8,D$2:D$8)</f>
        <v>34</v>
      </c>
      <c r="F11">
        <f>G3-E11</f>
        <v>6</v>
      </c>
      <c r="G11" t="s">
        <v>21</v>
      </c>
      <c r="H11" t="s">
        <v>24</v>
      </c>
      <c r="I11" s="6">
        <f>H5/B17</f>
        <v>0.95</v>
      </c>
      <c r="M11" t="s">
        <v>21</v>
      </c>
    </row>
    <row r="12" spans="2:13" ht="12.75">
      <c r="B12">
        <f>IF(G11="YES",B11+1,B11)</f>
        <v>2</v>
      </c>
      <c r="C12" s="4" t="s">
        <v>2</v>
      </c>
      <c r="D12" s="5" t="s">
        <v>2</v>
      </c>
      <c r="E12">
        <f>LOOKUP(D12,B$2:B$8,D$2:D$8)</f>
        <v>20</v>
      </c>
      <c r="F12">
        <f>IF(G11="YES",G$3-E12,F11-E12)</f>
        <v>20</v>
      </c>
      <c r="G12" t="s">
        <v>22</v>
      </c>
      <c r="M12" t="s">
        <v>22</v>
      </c>
    </row>
    <row r="13" spans="2:7" ht="12.75">
      <c r="B13">
        <f>IF(G12="YES",B12+1,B12)</f>
        <v>2</v>
      </c>
      <c r="C13" s="5" t="s">
        <v>23</v>
      </c>
      <c r="D13" s="5" t="s">
        <v>3</v>
      </c>
      <c r="E13">
        <f>LOOKUP(D13,B$2:B$8,D$2:D$8)</f>
        <v>10</v>
      </c>
      <c r="F13">
        <f>IF(G12="YES",G$3-E13,F12-E13)</f>
        <v>10</v>
      </c>
      <c r="G13" t="s">
        <v>22</v>
      </c>
    </row>
    <row r="14" spans="2:8" ht="12.75">
      <c r="B14">
        <f>IF(G13="YES",B13+1,B13)</f>
        <v>2</v>
      </c>
      <c r="C14" s="5" t="s">
        <v>5</v>
      </c>
      <c r="D14" s="5" t="s">
        <v>5</v>
      </c>
      <c r="E14">
        <f>LOOKUP(D14,B$2:B$8,D$2:D$8)</f>
        <v>10</v>
      </c>
      <c r="F14">
        <f>IF(G13="YES",G$3-E14,F13-E14)</f>
        <v>0</v>
      </c>
      <c r="G14" t="s">
        <v>21</v>
      </c>
      <c r="H14" t="str">
        <f>IF(B17=H6,"This is the best possible","Try another rule")</f>
        <v>This is the best possible</v>
      </c>
    </row>
    <row r="15" spans="2:7" ht="12.75">
      <c r="B15">
        <f>IF(G14="YES",B14+1,B14)</f>
        <v>3</v>
      </c>
      <c r="C15" s="5" t="s">
        <v>4</v>
      </c>
      <c r="D15" s="5" t="s">
        <v>4</v>
      </c>
      <c r="E15">
        <f>LOOKUP(D15,B$2:B$8,D$2:D$8)</f>
        <v>16</v>
      </c>
      <c r="F15">
        <f>IF(G14="YES",G$3-E15,F14-E15)</f>
        <v>24</v>
      </c>
      <c r="G15" t="s">
        <v>22</v>
      </c>
    </row>
    <row r="16" spans="2:7" ht="12.75">
      <c r="B16">
        <f>IF(G15="YES",B15+1,B15)</f>
        <v>3</v>
      </c>
      <c r="C16" s="5" t="s">
        <v>6</v>
      </c>
      <c r="D16" s="5" t="s">
        <v>6</v>
      </c>
      <c r="E16">
        <f>LOOKUP(D16,B$2:B$8,D$2:D$8)</f>
        <v>24</v>
      </c>
      <c r="F16">
        <f>IF(G15="YES",G$3-E16,F15-E16)</f>
        <v>0</v>
      </c>
      <c r="G16" t="s">
        <v>21</v>
      </c>
    </row>
    <row r="17" spans="2:6" ht="12.75">
      <c r="B17">
        <f>IF(G16="YES",B16+1,B16)</f>
        <v>4</v>
      </c>
      <c r="C17" s="5" t="s">
        <v>7</v>
      </c>
      <c r="D17" s="5" t="s">
        <v>7</v>
      </c>
      <c r="E17">
        <f>LOOKUP(D17,B$2:B$8,D$2:D$8)</f>
        <v>38</v>
      </c>
      <c r="F17">
        <f>IF(G16="YES",G$3-E17,F16-E17)</f>
        <v>2</v>
      </c>
    </row>
  </sheetData>
  <dataValidations count="2">
    <dataValidation type="whole" operator="lessThanOrEqual" allowBlank="1" showInputMessage="1" showErrorMessage="1" error="Required output is too large. Reduce the required output or increase the available time." sqref="G2">
      <formula1>G1/MAX(D2:D8)</formula1>
    </dataValidation>
    <dataValidation type="list" allowBlank="1" showInputMessage="1" showErrorMessage="1" sqref="G11:G17">
      <formula1>$M$11:$M$12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2009-02-13T14:20:10Z</dcterms:created>
  <dcterms:modified xsi:type="dcterms:W3CDTF">2009-02-13T16:08:18Z</dcterms:modified>
  <cp:category/>
  <cp:version/>
  <cp:contentType/>
  <cp:contentStatus/>
</cp:coreProperties>
</file>